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29.04.2022  " sheetId="17" r:id="rId1"/>
    <sheet name="28.04.2022   " sheetId="16" r:id="rId2"/>
    <sheet name="27.04.2022   " sheetId="15" r:id="rId3"/>
    <sheet name="26.04.2022   " sheetId="14" r:id="rId4"/>
    <sheet name="25.04.2022  " sheetId="13" r:id="rId5"/>
    <sheet name="22.04.2022  " sheetId="12" r:id="rId6"/>
    <sheet name="21.04.2022  " sheetId="11" r:id="rId7"/>
    <sheet name="20.04.2022  " sheetId="10" r:id="rId8"/>
    <sheet name="19.04.2022  " sheetId="9" r:id="rId9"/>
    <sheet name="18.04.2022 " sheetId="8" r:id="rId10"/>
    <sheet name="15.04.2022 " sheetId="7" r:id="rId11"/>
    <sheet name="14.04.2022 " sheetId="6" r:id="rId12"/>
    <sheet name="13.04.2022  " sheetId="5" r:id="rId13"/>
    <sheet name="12.04.2022 " sheetId="4" r:id="rId14"/>
    <sheet name="11.04.2022" sheetId="1" r:id="rId15"/>
    <sheet name="Лист3" sheetId="3" r:id="rId16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1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F4" i="8"/>
  <c r="F5"/>
  <c r="F6"/>
  <c r="F7"/>
  <c r="F8"/>
  <c r="F9"/>
  <c r="F10"/>
  <c r="F11"/>
  <c r="F12"/>
  <c r="F13"/>
  <c r="D28"/>
  <c r="D30"/>
  <c r="B28"/>
  <c r="B30"/>
  <c r="D4"/>
  <c r="D5"/>
  <c r="D6"/>
  <c r="D7"/>
  <c r="D8"/>
  <c r="D9"/>
  <c r="D10"/>
  <c r="D11"/>
  <c r="D12"/>
  <c r="D13"/>
  <c r="D28" i="7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6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5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4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F12" i="1"/>
  <c r="D28"/>
  <c r="B28"/>
  <c r="F11"/>
  <c r="F10"/>
  <c r="F9"/>
  <c r="F8"/>
  <c r="F7"/>
  <c r="F6"/>
  <c r="F5"/>
  <c r="F4"/>
  <c r="D12"/>
  <c r="D11"/>
  <c r="D10"/>
  <c r="D9"/>
  <c r="D8"/>
  <c r="D7"/>
  <c r="D6"/>
  <c r="D4"/>
  <c r="D5"/>
  <c r="D30" i="7"/>
  <c r="B30"/>
  <c r="D30" i="6"/>
  <c r="B30"/>
  <c r="D30" i="5"/>
  <c r="B30"/>
  <c r="D30" i="4"/>
  <c r="B30"/>
  <c r="D13" i="1"/>
  <c r="F13"/>
  <c r="B30"/>
  <c r="D30"/>
  <c r="D30" i="16" l="1"/>
  <c r="B30"/>
  <c r="D30" i="15"/>
  <c r="B30"/>
  <c r="D30" i="14"/>
  <c r="B30"/>
  <c r="D30" i="13"/>
  <c r="B30"/>
  <c r="D30" i="12"/>
  <c r="B30"/>
  <c r="D30" i="11"/>
  <c r="B30"/>
  <c r="D30" i="10"/>
  <c r="B30"/>
  <c r="D30" i="9"/>
  <c r="B30"/>
</calcChain>
</file>

<file path=xl/sharedStrings.xml><?xml version="1.0" encoding="utf-8"?>
<sst xmlns="http://schemas.openxmlformats.org/spreadsheetml/2006/main" count="893" uniqueCount="121">
  <si>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</si>
  <si>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</si>
  <si>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</si>
  <si>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</si>
  <si>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</si>
  <si>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</si>
  <si>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</si>
  <si>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</si>
  <si>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</si>
  <si>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</si>
  <si>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</si>
  <si>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</si>
  <si>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</si>
  <si>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</si>
  <si>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</si>
  <si>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</si>
  <si>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</si>
  <si>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</si>
  <si>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</si>
  <si>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</si>
  <si>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</si>
  <si>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</si>
  <si>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</si>
  <si>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</si>
  <si>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</si>
  <si>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</si>
  <si>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</si>
  <si>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</si>
  <si>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</si>
  <si>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</si>
  <si>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</si>
  <si>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</si>
  <si>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</si>
  <si>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</si>
  <si>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</si>
  <si>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</si>
  <si>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</si>
  <si>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</si>
  <si>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</si>
  <si>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</si>
  <si>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</si>
  <si>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</si>
  <si>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</si>
  <si>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</si>
  <si>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</si>
  <si>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за 28.04.22</t>
  </si>
  <si>
    <t>Тимофеев</t>
  </si>
  <si>
    <t>склад</t>
  </si>
  <si>
    <t>робот-1 час
торцовка кол ЧПУ-2 часа</t>
  </si>
  <si>
    <t>за 27.04.22</t>
  </si>
  <si>
    <t>робот-1час, 
торцовка кол ЧПУ-2 часа</t>
  </si>
  <si>
    <t>за 26.04.22</t>
  </si>
  <si>
    <t>робот-1час,
торцовка кол ЧПУ-2 часа</t>
  </si>
  <si>
    <t>за 25.04.22</t>
  </si>
  <si>
    <t>Корючин,
Сычев</t>
  </si>
  <si>
    <t>отгрузка</t>
  </si>
  <si>
    <t>робот-1час,
проточка колЧПУ-2часа</t>
  </si>
  <si>
    <t>за 22.04.22</t>
  </si>
  <si>
    <t>Иванов, 
Васильев</t>
  </si>
  <si>
    <t>склад,отгрузка</t>
  </si>
  <si>
    <t>робот-1 час, 
торцовка кол ЧПУ 3 часа</t>
  </si>
  <si>
    <t>торцовка кол ЧПУ,
резка резьбы в кол,
проточка шляпок винтов</t>
  </si>
  <si>
    <t>за 21.04.22</t>
  </si>
  <si>
    <t>100 комплектов без сердечников</t>
  </si>
  <si>
    <t>робот-1час;
торцовка кол ЧПУ-3 часа</t>
  </si>
  <si>
    <t>резка резьбы в кол,
склад, проточка шляпок винтов</t>
  </si>
  <si>
    <t>за 20.04.22</t>
  </si>
  <si>
    <t>робот-1 час, 
торцовка кол ЧПУ-3 часа</t>
  </si>
  <si>
    <t>уборка помещения 
старой оцинковки-4 часа,
проточка шляпок винтов-4 часа</t>
  </si>
  <si>
    <t>Иванов,
 Васильев</t>
  </si>
  <si>
    <t>склад, столовая</t>
  </si>
  <si>
    <t>резьба в кол, 
кольца для кол,
торцовка кол ЧПУ</t>
  </si>
  <si>
    <t>за 19.04.22</t>
  </si>
  <si>
    <t>робот-1 час, торцовка кол ЧПУ-3  часа</t>
  </si>
  <si>
    <t>резьба в кол, 
торцовка кол ЧПУ</t>
  </si>
  <si>
    <t>проточка шляпок 
винтов</t>
  </si>
  <si>
    <t>за 18.04.22</t>
  </si>
  <si>
    <t>Иванов,
Васильев</t>
  </si>
  <si>
    <t>робот, - час
торцовка кол ЧПУ-2 часа</t>
  </si>
  <si>
    <t>проточка шляпок
 винтов, корпуса М2,
кольца для кол, резьба в кол</t>
  </si>
  <si>
    <t>за 15.04.22</t>
  </si>
  <si>
    <t>робот, торцовка кол ЧПУ</t>
  </si>
  <si>
    <t>мойка галтовки;
отгрузка;
крышки корпуса М2500;
резка резьбы в кол;
кольца для кол.</t>
  </si>
  <si>
    <t>за 14.04.22</t>
  </si>
  <si>
    <t>не сделаны крышки</t>
  </si>
  <si>
    <t>резка резьбы кол, 
мойка галтовки, 
крышки М2-500</t>
  </si>
  <si>
    <t>за 13.04.22</t>
  </si>
  <si>
    <t>робот,торцовка кол
ЧПУ</t>
  </si>
  <si>
    <t xml:space="preserve">Белов </t>
  </si>
  <si>
    <t xml:space="preserve">склад </t>
  </si>
  <si>
    <t>за 12.04.22</t>
  </si>
  <si>
    <t xml:space="preserve">Наумова </t>
  </si>
  <si>
    <t>робот, торцовка кол
ЧПУ</t>
  </si>
  <si>
    <t>за 11.04.22</t>
  </si>
  <si>
    <t>робот-1 час, 
торцовка кол.-2 часа</t>
  </si>
  <si>
    <t xml:space="preserve">отгрузка </t>
  </si>
  <si>
    <t>за 29.04.22</t>
  </si>
  <si>
    <t>Трудоемкость</t>
  </si>
  <si>
    <t>одной шт.</t>
  </si>
  <si>
    <t>мин</t>
  </si>
  <si>
    <t>всего по</t>
  </si>
  <si>
    <t>плану,мин</t>
  </si>
  <si>
    <t>сделанного</t>
  </si>
  <si>
    <t>,мин</t>
  </si>
  <si>
    <t>по плану.</t>
  </si>
  <si>
    <t>Плановая</t>
  </si>
  <si>
    <t>трудоемкость</t>
  </si>
  <si>
    <t>сделанного,мин</t>
  </si>
  <si>
    <t>Плановое время</t>
  </si>
  <si>
    <t>работы,час</t>
  </si>
  <si>
    <t>работы,мин</t>
  </si>
  <si>
    <t>Реальная</t>
  </si>
  <si>
    <t>трудоемкость,мин</t>
  </si>
  <si>
    <t>Выполнение плана</t>
  </si>
  <si>
    <t xml:space="preserve"> бригадой,%</t>
  </si>
  <si>
    <t>Производительность</t>
  </si>
  <si>
    <t>бригады,%</t>
  </si>
  <si>
    <t>Иванов, Белов</t>
  </si>
  <si>
    <t>робот,</t>
  </si>
  <si>
    <t>торцовка кол ЧПУ</t>
  </si>
  <si>
    <t>резка резьбы кол,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</si>
</sst>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42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40" name="Таблица1145811172023262932353841" displayName="Таблица1145811172023262932353841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1" name="Таблица2156912182124273033363942" displayName="Таблица215691218212427303336394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42" name="Таблица31671013192225283134374043" displayName="Таблица31671013192225283134374043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37" name="Таблица11458111720232629323538" displayName="Таблица11458111720232629323538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38" name="Таблица21569121821242730333639" displayName="Таблица2156912182124273033363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39" name="Таблица316710131922252831343740" displayName="Таблица316710131922252831343740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34" name="Таблица114581117202326293235" displayName="Таблица114581117202326293235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35" name="Таблица215691218212427303336" displayName="Таблица2156912182124273033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36" name="Таблица3167101319222528313437" displayName="Таблица3167101319222528313437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31" name="Таблица1145811172023262932" displayName="Таблица1145811172023262932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32" name="Таблица2156912182124273033" displayName="Таблица215691218212427303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33" name="Таблица31671013192225283134" displayName="Таблица31671013192225283134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28" name="Таблица11458111720232629" displayName="Таблица11458111720232629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29" name="Таблица21569121821242730" displayName="Таблица2156912182124273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30" name="Таблица316710131922252831" displayName="Таблица316710131922252831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25" name="Таблица114581117202326" displayName="Таблица114581117202326" ref="A2:G13" totalsRowShown="0" headerRowDxfId="26">
  <autoFilter ref="A2:G13"/>
  <tableColumns count="7">
    <tableColumn id="1" name="Столбец1" dataDxfId="25"/>
    <tableColumn id="2" name="А" dataDxfId="24"/>
    <tableColumn id="3" name="Б"/>
    <tableColumn id="4" name="В=А*Б"/>
    <tableColumn id="5" name="Г"/>
    <tableColumn id="6" name="Д=А*Г"/>
    <tableColumn id="7" name="Столбец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26" name="Таблица215691218212427" displayName="Таблица2156912182124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27" name="Таблица3167101319222528" displayName="Таблица3167101319222528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22" name="Таблица1145811172023" displayName="Таблица1145811172023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3" name="Таблица2156912182124" displayName="Таблица21569121821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4" name="Таблица31671013192225" displayName="Таблица31671013192225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9" name="Таблица11458111720" displayName="Таблица11458111720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0" name="Таблица21569121821" displayName="Таблица215691218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1" name="Таблица316710131922" displayName="Таблица316710131922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6" name="Таблица114581117" displayName="Таблица114581117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17" name="Таблица215691218" displayName="Таблица2156912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18" name="Таблица3167101319" displayName="Таблица3167101319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10" name="Таблица1145811" displayName="Таблица1145811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11" name="Таблица2156912" displayName="Таблица21569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12" name="Таблица31671013" displayName="Таблица31671013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7" name="Таблица11458" displayName="Таблица11458" ref="A2:G13" totalsRowShown="0" headerRowDxfId="11">
  <autoFilter ref="A2:G13"/>
  <tableColumns count="7">
    <tableColumn id="1" name="Столбец1" dataDxfId="10"/>
    <tableColumn id="2" name="А" dataDxfId="9"/>
    <tableColumn id="3" name="Б"/>
    <tableColumn id="4" name="В=А*Б"/>
    <tableColumn id="5" name="Г"/>
    <tableColumn id="6" name="Д=А*Г"/>
    <tableColumn id="7" name="Столбец2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8" name="Таблица21569" displayName="Таблица215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9" name="Таблица316710" displayName="Таблица316710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4" name="Таблица1145" displayName="Таблица1145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5" name="Таблица2156" displayName="Таблица215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6" name="Таблица3167" displayName="Таблица3167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3" name="Таблица114" displayName="Таблица114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14" name="Таблица215" displayName="Таблица2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15" name="Таблица316" displayName="Таблица316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1" name="Таблица1" displayName="Таблица1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2" name="Таблица2" displayName="Таблица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3" name="Таблица3" displayName="Таблица3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4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J14" sqref="J1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7">
      <c r="A1" s="7" t="s">
        <v>0</v>
      </c>
      <c r="B1" s="7"/>
      <c r="C1" s="7" t="s">
        <v>96</v>
      </c>
      <c r="D1" s="7"/>
      <c r="E1" s="7"/>
      <c r="F1" s="7"/>
      <c r="G1" s="7"/>
    </row>
    <row r="2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/>
    </row>
    <row r="3" spans="1:7" ht="48" customHeight="1">
      <c r="A3" s="15" t="s">
        <v>7</v>
      </c>
      <c r="B3" s="9" t="s">
        <v>97</v>
      </c>
      <c r="C3" s="15" t="s">
        <v>9</v>
      </c>
      <c r="D3" s="9" t="s">
        <v>97</v>
      </c>
      <c r="E3" s="15" t="s">
        <v>11</v>
      </c>
      <c r="F3" s="9" t="s">
        <v>97</v>
      </c>
      <c r="G3" s="16"/>
    </row>
    <row r="4" spans="1:7">
      <c r="A4" s="15"/>
      <c r="B4" s="9" t="s">
        <v>98</v>
      </c>
      <c r="C4" s="15"/>
      <c r="D4" s="9" t="s">
        <v>100</v>
      </c>
      <c r="E4" s="15"/>
      <c r="F4" s="9" t="s">
        <v>102</v>
      </c>
      <c r="G4" s="16"/>
    </row>
    <row r="5" spans="1:7">
      <c r="A5" s="15"/>
      <c r="B5" s="9" t="s">
        <v>99</v>
      </c>
      <c r="C5" s="15"/>
      <c r="D5" s="9" t="s">
        <v>101</v>
      </c>
      <c r="E5" s="15"/>
      <c r="F5" s="9" t="s">
        <v>103</v>
      </c>
      <c r="G5" s="16"/>
    </row>
    <row r="6" spans="1:7">
      <c r="A6" s="10" t="s">
        <v>13</v>
      </c>
      <c r="B6" s="7">
        <v>11.2</v>
      </c>
      <c r="C6" s="7">
        <v>100</v>
      </c>
      <c r="D6" s="7">
        <v>1120</v>
      </c>
      <c r="E6" s="7">
        <v>100</v>
      </c>
      <c r="F6" s="7">
        <v>1120</v>
      </c>
      <c r="G6" s="7"/>
    </row>
    <row r="7" spans="1:7">
      <c r="A7" s="10" t="s">
        <v>14</v>
      </c>
      <c r="B7" s="7">
        <v>11.2</v>
      </c>
      <c r="C7" s="7"/>
      <c r="D7" s="7">
        <v>0</v>
      </c>
      <c r="E7" s="7"/>
      <c r="F7" s="7">
        <v>0</v>
      </c>
      <c r="G7" s="7"/>
    </row>
    <row r="8" spans="1:7">
      <c r="A8" s="10" t="s">
        <v>15</v>
      </c>
      <c r="B8" s="7">
        <v>12.4</v>
      </c>
      <c r="C8" s="7"/>
      <c r="D8" s="7">
        <v>0</v>
      </c>
      <c r="E8" s="7"/>
      <c r="F8" s="7">
        <v>0</v>
      </c>
      <c r="G8" s="7"/>
    </row>
    <row r="9" spans="1:7">
      <c r="A9" s="10" t="s">
        <v>16</v>
      </c>
      <c r="B9" s="7">
        <v>11.2</v>
      </c>
      <c r="C9" s="7">
        <v>120</v>
      </c>
      <c r="D9" s="7">
        <v>1344</v>
      </c>
      <c r="E9" s="7">
        <v>120</v>
      </c>
      <c r="F9" s="7">
        <v>1344</v>
      </c>
      <c r="G9" s="7"/>
    </row>
    <row r="10" spans="1:7">
      <c r="A10" s="10" t="s">
        <v>17</v>
      </c>
      <c r="B10" s="7">
        <v>12.9</v>
      </c>
      <c r="C10" s="7">
        <v>90</v>
      </c>
      <c r="D10" s="7">
        <v>1161</v>
      </c>
      <c r="E10" s="7">
        <v>90</v>
      </c>
      <c r="F10" s="7">
        <v>1161</v>
      </c>
      <c r="G10" s="7"/>
    </row>
    <row r="11" spans="1:7">
      <c r="A11" s="10" t="s">
        <v>18</v>
      </c>
      <c r="B11" s="7">
        <v>11.2</v>
      </c>
      <c r="C11" s="7">
        <v>120</v>
      </c>
      <c r="D11" s="7">
        <v>1344</v>
      </c>
      <c r="E11" s="7">
        <v>120</v>
      </c>
      <c r="F11" s="7">
        <v>1344</v>
      </c>
      <c r="G11" s="7"/>
    </row>
    <row r="12" spans="1:7">
      <c r="A12" s="10" t="s">
        <v>19</v>
      </c>
      <c r="B12" s="7">
        <v>12.9</v>
      </c>
      <c r="C12" s="7"/>
      <c r="D12" s="7">
        <v>0</v>
      </c>
      <c r="E12" s="7"/>
      <c r="F12" s="7">
        <v>0</v>
      </c>
      <c r="G12" s="7"/>
    </row>
    <row r="13" spans="1:7">
      <c r="A13" s="10" t="s">
        <v>20</v>
      </c>
      <c r="B13" s="7">
        <v>11.2</v>
      </c>
      <c r="C13" s="7"/>
      <c r="D13" s="7">
        <v>0</v>
      </c>
      <c r="E13" s="7"/>
      <c r="F13" s="7">
        <v>0</v>
      </c>
      <c r="G13" s="7"/>
    </row>
    <row r="14" spans="1:7">
      <c r="A14" s="10" t="s">
        <v>21</v>
      </c>
      <c r="B14" s="7">
        <v>12.4</v>
      </c>
      <c r="C14" s="7"/>
      <c r="D14" s="7">
        <v>0</v>
      </c>
      <c r="E14" s="7"/>
      <c r="F14" s="7">
        <v>0</v>
      </c>
      <c r="G14" s="7"/>
    </row>
    <row r="15" spans="1:7">
      <c r="A15" s="16"/>
      <c r="B15" s="11" t="s">
        <v>97</v>
      </c>
      <c r="C15" s="17"/>
      <c r="D15" s="16">
        <v>4969</v>
      </c>
      <c r="E15" s="11" t="s">
        <v>105</v>
      </c>
      <c r="F15" s="16">
        <v>4969</v>
      </c>
      <c r="G15" s="16"/>
    </row>
    <row r="16" spans="1:7" ht="42.75" customHeight="1">
      <c r="A16" s="16"/>
      <c r="B16" s="11" t="s">
        <v>104</v>
      </c>
      <c r="C16" s="17"/>
      <c r="D16" s="16"/>
      <c r="E16" s="11" t="s">
        <v>106</v>
      </c>
      <c r="F16" s="16"/>
      <c r="G16" s="16"/>
    </row>
    <row r="17" spans="1:7" ht="30">
      <c r="A17" s="16"/>
      <c r="B17" s="11" t="s">
        <v>99</v>
      </c>
      <c r="C17" s="17"/>
      <c r="D17" s="16"/>
      <c r="E17" s="11" t="s">
        <v>107</v>
      </c>
      <c r="F17" s="16"/>
      <c r="G17" s="16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8" t="s">
        <v>1</v>
      </c>
      <c r="B20" s="12" t="s">
        <v>24</v>
      </c>
      <c r="C20" s="8" t="s">
        <v>25</v>
      </c>
      <c r="D20" s="13" t="s">
        <v>26</v>
      </c>
      <c r="E20" s="7"/>
      <c r="F20" s="7"/>
      <c r="G20" s="7"/>
    </row>
    <row r="21" spans="1:7">
      <c r="A21" s="18" t="s">
        <v>27</v>
      </c>
      <c r="B21" s="14" t="s">
        <v>108</v>
      </c>
      <c r="C21" s="18"/>
      <c r="D21" s="16" t="s">
        <v>29</v>
      </c>
      <c r="E21" s="16"/>
      <c r="F21" s="16"/>
      <c r="G21" s="16"/>
    </row>
    <row r="22" spans="1:7">
      <c r="A22" s="18"/>
      <c r="B22" s="14" t="s">
        <v>109</v>
      </c>
      <c r="C22" s="18"/>
      <c r="D22" s="16"/>
      <c r="E22" s="16"/>
      <c r="F22" s="16"/>
      <c r="G22" s="16"/>
    </row>
    <row r="23" spans="1:7">
      <c r="A23" s="7" t="s">
        <v>30</v>
      </c>
      <c r="B23" s="7">
        <v>8</v>
      </c>
      <c r="C23" s="7"/>
      <c r="D23" s="7">
        <v>22.5</v>
      </c>
      <c r="E23" s="7"/>
      <c r="F23" s="7"/>
      <c r="G23" s="7"/>
    </row>
    <row r="24" spans="1:7">
      <c r="A24" s="7" t="s">
        <v>31</v>
      </c>
      <c r="B24" s="7">
        <v>0</v>
      </c>
      <c r="C24" s="7"/>
      <c r="D24" s="7">
        <v>0</v>
      </c>
      <c r="E24" s="7"/>
      <c r="F24" s="7"/>
      <c r="G24" s="7"/>
    </row>
    <row r="25" spans="1:7">
      <c r="A25" s="7" t="s">
        <v>32</v>
      </c>
      <c r="B25" s="7">
        <v>8</v>
      </c>
      <c r="C25" s="7"/>
      <c r="D25" s="7">
        <v>7</v>
      </c>
      <c r="E25" s="7"/>
      <c r="F25" s="7"/>
      <c r="G25" s="7"/>
    </row>
    <row r="26" spans="1:7">
      <c r="A26" s="7" t="s">
        <v>33</v>
      </c>
      <c r="B26" s="7">
        <v>8</v>
      </c>
      <c r="C26" s="7"/>
      <c r="D26" s="7">
        <v>9</v>
      </c>
      <c r="E26" s="7"/>
      <c r="F26" s="7"/>
      <c r="G26" s="7"/>
    </row>
    <row r="27" spans="1:7">
      <c r="A27" s="7" t="s">
        <v>34</v>
      </c>
      <c r="B27" s="7">
        <v>8</v>
      </c>
      <c r="C27" s="7"/>
      <c r="D27" s="7">
        <v>8</v>
      </c>
      <c r="E27" s="7"/>
      <c r="F27" s="7"/>
      <c r="G27" s="7"/>
    </row>
    <row r="28" spans="1:7">
      <c r="A28" s="7" t="s">
        <v>35</v>
      </c>
      <c r="B28" s="7">
        <v>8</v>
      </c>
      <c r="C28" s="7"/>
      <c r="D28" s="7">
        <v>5</v>
      </c>
      <c r="E28" s="7"/>
      <c r="F28" s="7"/>
      <c r="G28" s="7"/>
    </row>
    <row r="29" spans="1:7">
      <c r="A29" s="7" t="s">
        <v>36</v>
      </c>
      <c r="B29" s="7">
        <v>8</v>
      </c>
      <c r="C29" s="7"/>
      <c r="D29" s="7">
        <v>8</v>
      </c>
      <c r="E29" s="7"/>
      <c r="F29" s="7"/>
      <c r="G29" s="7"/>
    </row>
    <row r="30" spans="1:7">
      <c r="A30" s="7" t="s">
        <v>37</v>
      </c>
      <c r="B30" s="7">
        <v>8</v>
      </c>
      <c r="C30" s="7"/>
      <c r="D30" s="7">
        <v>7</v>
      </c>
      <c r="E30" s="7"/>
      <c r="F30" s="7"/>
      <c r="G30" s="7"/>
    </row>
    <row r="31" spans="1:7">
      <c r="A31" s="7" t="s">
        <v>38</v>
      </c>
      <c r="B31" s="7">
        <v>8</v>
      </c>
      <c r="C31" s="7"/>
      <c r="D31" s="7">
        <v>8</v>
      </c>
      <c r="E31" s="7"/>
      <c r="F31" s="7"/>
      <c r="G31" s="7"/>
    </row>
    <row r="32" spans="1:7">
      <c r="A32" s="7" t="s">
        <v>46</v>
      </c>
      <c r="B32" s="7"/>
      <c r="C32" s="7"/>
      <c r="D32" s="7">
        <v>4</v>
      </c>
      <c r="E32" s="7"/>
      <c r="F32" s="7"/>
      <c r="G32" s="7"/>
    </row>
    <row r="33" spans="1:7" ht="30">
      <c r="A33" s="11" t="s">
        <v>108</v>
      </c>
      <c r="B33" s="16">
        <v>3840</v>
      </c>
      <c r="C33" s="11" t="s">
        <v>111</v>
      </c>
      <c r="D33" s="16">
        <v>4470</v>
      </c>
      <c r="E33" s="16"/>
      <c r="F33" s="16"/>
      <c r="G33" s="16"/>
    </row>
    <row r="34" spans="1:7" ht="30">
      <c r="A34" s="11" t="s">
        <v>110</v>
      </c>
      <c r="B34" s="16"/>
      <c r="C34" s="11" t="s">
        <v>112</v>
      </c>
      <c r="D34" s="16"/>
      <c r="E34" s="16"/>
      <c r="F34" s="16"/>
      <c r="G34" s="16"/>
    </row>
    <row r="35" spans="1:7">
      <c r="A35" s="7"/>
      <c r="B35" s="7"/>
      <c r="C35" s="7"/>
      <c r="D35" s="7"/>
      <c r="E35" s="7"/>
      <c r="F35" s="7"/>
      <c r="G35" s="7"/>
    </row>
    <row r="36" spans="1:7" ht="30">
      <c r="A36" s="11" t="s">
        <v>113</v>
      </c>
      <c r="B36" s="16">
        <v>1.294010417</v>
      </c>
      <c r="C36" s="11" t="s">
        <v>115</v>
      </c>
      <c r="D36" s="16">
        <v>1.1116331100000001</v>
      </c>
      <c r="E36" s="16"/>
      <c r="F36" s="16"/>
      <c r="G36" s="16"/>
    </row>
    <row r="37" spans="1:7">
      <c r="A37" s="11" t="s">
        <v>114</v>
      </c>
      <c r="B37" s="16"/>
      <c r="C37" s="11" t="s">
        <v>116</v>
      </c>
      <c r="D37" s="16"/>
      <c r="E37" s="16"/>
      <c r="F37" s="16"/>
      <c r="G37" s="16"/>
    </row>
    <row r="38" spans="1:7">
      <c r="A38" s="7"/>
      <c r="B38" s="7"/>
      <c r="C38" s="7"/>
      <c r="D38" s="7"/>
      <c r="E38" s="7"/>
      <c r="F38" s="7"/>
      <c r="G38" s="7"/>
    </row>
    <row r="39" spans="1:7">
      <c r="A39" s="7"/>
      <c r="B39" s="7"/>
      <c r="C39" s="7"/>
      <c r="D39" s="7"/>
      <c r="E39" s="7"/>
      <c r="F39" s="7"/>
      <c r="G39" s="7"/>
    </row>
    <row r="40" spans="1:7">
      <c r="A40" s="13" t="s">
        <v>1</v>
      </c>
      <c r="B40" s="8" t="s">
        <v>24</v>
      </c>
      <c r="C40" s="13" t="s">
        <v>25</v>
      </c>
      <c r="D40" s="13" t="s">
        <v>26</v>
      </c>
      <c r="E40" s="7"/>
      <c r="F40" s="7"/>
      <c r="G40" s="7"/>
    </row>
    <row r="41" spans="1:7">
      <c r="A41" s="7"/>
      <c r="B41" s="10" t="s">
        <v>43</v>
      </c>
      <c r="C41" s="7"/>
      <c r="D41" s="7"/>
      <c r="E41" s="7"/>
      <c r="F41" s="7"/>
      <c r="G41" s="7"/>
    </row>
    <row r="42" spans="1:7">
      <c r="A42" s="7" t="s">
        <v>27</v>
      </c>
      <c r="B42" s="7" t="s">
        <v>44</v>
      </c>
      <c r="C42" s="7" t="s">
        <v>29</v>
      </c>
      <c r="D42" s="7"/>
      <c r="E42" s="7"/>
      <c r="F42" s="7"/>
      <c r="G42" s="7"/>
    </row>
    <row r="43" spans="1:7">
      <c r="A43" s="7" t="s">
        <v>117</v>
      </c>
      <c r="B43" s="11" t="s">
        <v>47</v>
      </c>
      <c r="C43" s="7">
        <v>1</v>
      </c>
      <c r="D43" s="7"/>
      <c r="E43" s="7"/>
      <c r="F43" s="7"/>
      <c r="G43" s="7"/>
    </row>
    <row r="44" spans="1:7">
      <c r="A44" s="16" t="s">
        <v>35</v>
      </c>
      <c r="B44" s="11" t="s">
        <v>118</v>
      </c>
      <c r="C44" s="16">
        <v>20</v>
      </c>
      <c r="D44" s="16"/>
      <c r="E44" s="16"/>
      <c r="F44" s="16"/>
      <c r="G44" s="16"/>
    </row>
    <row r="45" spans="1:7">
      <c r="A45" s="16"/>
      <c r="B45" s="11" t="s">
        <v>119</v>
      </c>
      <c r="C45" s="16"/>
      <c r="D45" s="16"/>
      <c r="E45" s="16"/>
      <c r="F45" s="16"/>
      <c r="G45" s="16"/>
    </row>
    <row r="46" spans="1:7">
      <c r="A46" s="16" t="s">
        <v>36</v>
      </c>
      <c r="B46" s="11" t="s">
        <v>120</v>
      </c>
      <c r="C46" s="16">
        <v>5.5</v>
      </c>
      <c r="D46" s="16"/>
      <c r="E46" s="16"/>
      <c r="F46" s="16"/>
      <c r="G46" s="16"/>
    </row>
    <row r="47" spans="1:7">
      <c r="A47" s="16"/>
      <c r="B47" s="11" t="s">
        <v>119</v>
      </c>
      <c r="C47" s="16"/>
      <c r="D47" s="16"/>
      <c r="E47" s="16"/>
      <c r="F47" s="16"/>
      <c r="G47" s="16"/>
    </row>
    <row r="48" spans="1:7">
      <c r="A48" s="7"/>
      <c r="B48" s="7"/>
      <c r="C48" s="7"/>
      <c r="D48" s="7"/>
      <c r="E48" s="7"/>
      <c r="F48" s="7"/>
      <c r="G48" s="7"/>
    </row>
  </sheetData>
  <mergeCells count="37">
    <mergeCell ref="A46:A47"/>
    <mergeCell ref="C46:C47"/>
    <mergeCell ref="D46:D47"/>
    <mergeCell ref="E46:E47"/>
    <mergeCell ref="F46:F47"/>
    <mergeCell ref="G46:G47"/>
    <mergeCell ref="A44:A45"/>
    <mergeCell ref="C44:C45"/>
    <mergeCell ref="D44:D45"/>
    <mergeCell ref="E44:E45"/>
    <mergeCell ref="F44:F45"/>
    <mergeCell ref="G44:G45"/>
    <mergeCell ref="B33:B34"/>
    <mergeCell ref="D33:D34"/>
    <mergeCell ref="E33:E34"/>
    <mergeCell ref="F33:F34"/>
    <mergeCell ref="G33:G34"/>
    <mergeCell ref="B36:B37"/>
    <mergeCell ref="D36:D37"/>
    <mergeCell ref="E36:E37"/>
    <mergeCell ref="F36:F37"/>
    <mergeCell ref="G36:G37"/>
    <mergeCell ref="A21:A22"/>
    <mergeCell ref="C21:C22"/>
    <mergeCell ref="D21:D22"/>
    <mergeCell ref="E21:E22"/>
    <mergeCell ref="F21:F22"/>
    <mergeCell ref="G21:G22"/>
    <mergeCell ref="A3:A5"/>
    <mergeCell ref="C3:C5"/>
    <mergeCell ref="E3:E5"/>
    <mergeCell ref="G3:G5"/>
    <mergeCell ref="A15:A17"/>
    <mergeCell ref="C15:C17"/>
    <mergeCell ref="D15:D17"/>
    <mergeCell ref="F15:F17"/>
    <mergeCell ref="G15:G17"/>
  </mergeCells>
  <pageMargins left="0.7" right="0.7" top="0.75" bottom="0.75" header="0.3" footer="0.3"/>
  <pageSetup paperSize="9" orientation="portrait" horizontalDpi="4294967293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topLeftCell="A16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60</v>
      </c>
      <c r="D9">
        <f>$B$9*$C$9</f>
        <v>672</v>
      </c>
      <c r="E9">
        <v>60</v>
      </c>
      <c r="F9">
        <f>$B$9*$E$9</f>
        <v>672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4969</v>
      </c>
      <c r="E13" s="1" t="s">
        <v>23</v>
      </c>
      <c r="F13">
        <f>SUM(F4:F12)</f>
        <v>4969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9.5</v>
      </c>
    </row>
    <row r="19" spans="1:4">
      <c r="A19" t="s">
        <v>31</v>
      </c>
      <c r="B19">
        <v>2</v>
      </c>
      <c r="D19">
        <v>2</v>
      </c>
    </row>
    <row r="20" spans="1:4">
      <c r="A20" t="s">
        <v>32</v>
      </c>
      <c r="B20">
        <v>8</v>
      </c>
      <c r="D20">
        <v>7.5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8.5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46</v>
      </c>
      <c r="D27">
        <v>4</v>
      </c>
    </row>
    <row r="28" spans="1:4" ht="45">
      <c r="A28" s="1" t="s">
        <v>39</v>
      </c>
      <c r="B28">
        <f>SUM(B18:B26)*60</f>
        <v>3960</v>
      </c>
      <c r="C28" s="1" t="s">
        <v>40</v>
      </c>
      <c r="D28">
        <f>SUM(D18:D27)*60</f>
        <v>4110</v>
      </c>
    </row>
    <row r="30" spans="1:4" ht="45">
      <c r="A30" s="1" t="s">
        <v>41</v>
      </c>
      <c r="B30">
        <f>F13/B28</f>
        <v>1.2547979797979798</v>
      </c>
      <c r="C30" s="1" t="s">
        <v>42</v>
      </c>
      <c r="D30">
        <f>F13/D28</f>
        <v>1.2090024330900244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46</v>
      </c>
      <c r="B36" s="1" t="s">
        <v>47</v>
      </c>
      <c r="C36">
        <v>4</v>
      </c>
    </row>
    <row r="37" spans="1:4">
      <c r="A37" t="s">
        <v>32</v>
      </c>
      <c r="B37" t="s">
        <v>47</v>
      </c>
      <c r="C37">
        <v>0.5</v>
      </c>
    </row>
    <row r="38" spans="1:4" ht="45">
      <c r="A38" t="s">
        <v>35</v>
      </c>
      <c r="B38" s="1" t="s">
        <v>48</v>
      </c>
      <c r="C38">
        <v>3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37"/>
  <sheetViews>
    <sheetView topLeftCell="A16" workbookViewId="0">
      <selection activeCell="E36" sqref="E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280</v>
      </c>
      <c r="D7">
        <f>$B$7*$C$7</f>
        <v>3136</v>
      </c>
      <c r="E7">
        <v>280</v>
      </c>
      <c r="F7">
        <f>$B$7*$E$7</f>
        <v>3136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55</v>
      </c>
      <c r="D9">
        <f>$B$9*$C$9</f>
        <v>616</v>
      </c>
      <c r="E9">
        <v>55</v>
      </c>
      <c r="F9">
        <f>$B$9*$E$9</f>
        <v>616</v>
      </c>
    </row>
    <row r="10" spans="1:6">
      <c r="A10" s="2" t="s">
        <v>19</v>
      </c>
      <c r="B10" s="6">
        <v>12.9</v>
      </c>
      <c r="C10">
        <v>95</v>
      </c>
      <c r="D10">
        <f>$B$10*$C$10</f>
        <v>1225.5</v>
      </c>
      <c r="E10">
        <v>95</v>
      </c>
      <c r="F10">
        <f>$B$10*$E$10</f>
        <v>1225.5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4977.5</v>
      </c>
      <c r="E13" s="1" t="s">
        <v>23</v>
      </c>
      <c r="F13">
        <f>SUM(F4:F12)</f>
        <v>4977.5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11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10.5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3990</v>
      </c>
    </row>
    <row r="30" spans="1:4" ht="45">
      <c r="A30" s="1" t="s">
        <v>41</v>
      </c>
      <c r="B30">
        <f>F13/B28</f>
        <v>1.2962239583333333</v>
      </c>
      <c r="C30" s="1" t="s">
        <v>42</v>
      </c>
      <c r="D30">
        <f>F13/D28</f>
        <v>1.2474937343358397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35</v>
      </c>
      <c r="B36" s="1" t="s">
        <v>50</v>
      </c>
      <c r="C36">
        <v>3</v>
      </c>
    </row>
    <row r="37" spans="1:4">
      <c r="A37" t="s">
        <v>46</v>
      </c>
      <c r="B37" t="s">
        <v>47</v>
      </c>
      <c r="C37">
        <v>7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37"/>
  <sheetViews>
    <sheetView topLeftCell="A13" workbookViewId="0">
      <selection activeCell="F26" sqref="F2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180</v>
      </c>
      <c r="D10">
        <f>$B$10*$C$10</f>
        <v>2322</v>
      </c>
      <c r="E10">
        <v>180</v>
      </c>
      <c r="F10">
        <f>$B$10*$E$10</f>
        <v>2322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4786</v>
      </c>
      <c r="E13" s="1" t="s">
        <v>23</v>
      </c>
      <c r="F13">
        <f>SUM(F4:F12)</f>
        <v>4786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10.5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10.5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10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10.5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4200</v>
      </c>
    </row>
    <row r="30" spans="1:4" ht="45">
      <c r="A30" s="1" t="s">
        <v>41</v>
      </c>
      <c r="B30">
        <f>F13/B28</f>
        <v>1.2463541666666667</v>
      </c>
      <c r="C30" s="1" t="s">
        <v>42</v>
      </c>
      <c r="D30">
        <f>F13/D28</f>
        <v>1.1395238095238096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35</v>
      </c>
      <c r="B36" s="1" t="s">
        <v>52</v>
      </c>
      <c r="C36">
        <v>3</v>
      </c>
    </row>
    <row r="37" spans="1:4">
      <c r="A37" t="s">
        <v>37</v>
      </c>
      <c r="B37" t="s">
        <v>47</v>
      </c>
      <c r="C37">
        <v>0.5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15</v>
      </c>
      <c r="D5">
        <f>$B$5*$C$5</f>
        <v>168</v>
      </c>
      <c r="E5">
        <v>15</v>
      </c>
      <c r="F5">
        <f>$B$5*$E$5</f>
        <v>168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100</v>
      </c>
      <c r="D9">
        <f>$B$9*$C$9</f>
        <v>1120</v>
      </c>
      <c r="E9">
        <v>100</v>
      </c>
      <c r="F9">
        <f>$B$9*$E$9</f>
        <v>1120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4465</v>
      </c>
      <c r="E13" s="1" t="s">
        <v>23</v>
      </c>
      <c r="F13">
        <f>SUM(F4:F12)</f>
        <v>4465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6.5</v>
      </c>
    </row>
    <row r="22" spans="1:4">
      <c r="A22" t="s">
        <v>34</v>
      </c>
      <c r="B22">
        <v>8</v>
      </c>
      <c r="D22">
        <v>6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10</v>
      </c>
    </row>
    <row r="25" spans="1:4">
      <c r="A25" t="s">
        <v>37</v>
      </c>
      <c r="B25">
        <v>8</v>
      </c>
      <c r="D25">
        <v>10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3690</v>
      </c>
    </row>
    <row r="30" spans="1:4" ht="45">
      <c r="A30" s="1" t="s">
        <v>41</v>
      </c>
      <c r="B30">
        <f>F13/B28</f>
        <v>1.1627604166666667</v>
      </c>
      <c r="C30" s="1" t="s">
        <v>42</v>
      </c>
      <c r="D30">
        <f>F13/D28</f>
        <v>1.2100271002710028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54</v>
      </c>
      <c r="B36" s="1" t="s">
        <v>55</v>
      </c>
      <c r="C36">
        <v>2</v>
      </c>
    </row>
    <row r="37" spans="1:4" ht="45">
      <c r="A37" t="s">
        <v>35</v>
      </c>
      <c r="B37" s="1" t="s">
        <v>56</v>
      </c>
      <c r="C37">
        <v>3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90</v>
      </c>
      <c r="D7">
        <f>$B$7*$C$7</f>
        <v>1007.9999999999999</v>
      </c>
      <c r="E7">
        <v>90</v>
      </c>
      <c r="F7">
        <f>$B$7*$E$7</f>
        <v>1007.9999999999999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150</v>
      </c>
      <c r="D9">
        <f>$B$9*$C$9</f>
        <v>1680</v>
      </c>
      <c r="E9">
        <v>150</v>
      </c>
      <c r="F9">
        <f>$B$9*$E$9</f>
        <v>1680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3808</v>
      </c>
      <c r="E13" s="1" t="s">
        <v>23</v>
      </c>
      <c r="F13">
        <f>SUM(F4:F12)</f>
        <v>3808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21.5</v>
      </c>
    </row>
    <row r="19" spans="1:4">
      <c r="A19" t="s">
        <v>31</v>
      </c>
      <c r="B19">
        <v>8</v>
      </c>
      <c r="D19">
        <v>9</v>
      </c>
    </row>
    <row r="20" spans="1:4">
      <c r="A20" t="s">
        <v>32</v>
      </c>
      <c r="B20">
        <v>8</v>
      </c>
      <c r="D20">
        <v>6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4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0</v>
      </c>
      <c r="D25">
        <v>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4230</v>
      </c>
    </row>
    <row r="30" spans="1:4" ht="45">
      <c r="A30" s="1" t="s">
        <v>41</v>
      </c>
      <c r="B30">
        <f>F13/B28</f>
        <v>0.9916666666666667</v>
      </c>
      <c r="C30" s="1" t="s">
        <v>42</v>
      </c>
      <c r="D30">
        <f>F13/D28</f>
        <v>0.90023640661938531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58</v>
      </c>
      <c r="B36" s="1" t="s">
        <v>59</v>
      </c>
      <c r="C36">
        <v>2</v>
      </c>
    </row>
    <row r="37" spans="1:4" ht="45">
      <c r="A37" t="s">
        <v>35</v>
      </c>
      <c r="B37" s="1" t="s">
        <v>60</v>
      </c>
      <c r="C37">
        <v>4</v>
      </c>
    </row>
    <row r="38" spans="1:4" ht="90">
      <c r="A38" t="s">
        <v>37</v>
      </c>
      <c r="B38" s="1" t="s">
        <v>61</v>
      </c>
      <c r="C38">
        <v>12.5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topLeftCell="A13" workbookViewId="0">
      <selection activeCell="F24" sqref="F2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7">
      <c r="A1" t="s">
        <v>0</v>
      </c>
      <c r="C1" t="s">
        <v>62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24</v>
      </c>
    </row>
    <row r="3" spans="1:7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7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7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7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7">
      <c r="A7" s="2" t="s">
        <v>16</v>
      </c>
      <c r="B7" s="6">
        <v>11.2</v>
      </c>
      <c r="C7">
        <v>245</v>
      </c>
      <c r="D7">
        <f>$B$7*$C$7</f>
        <v>2744</v>
      </c>
      <c r="E7">
        <v>245</v>
      </c>
      <c r="F7">
        <f>$B$7*$E$7</f>
        <v>2744</v>
      </c>
      <c r="G7" t="s">
        <v>63</v>
      </c>
    </row>
    <row r="8" spans="1:7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7">
      <c r="A9" s="2" t="s">
        <v>18</v>
      </c>
      <c r="B9" s="6">
        <v>11.2</v>
      </c>
      <c r="C9">
        <v>85</v>
      </c>
      <c r="D9">
        <f>$B$9*$C$9</f>
        <v>951.99999999999989</v>
      </c>
      <c r="E9">
        <v>85</v>
      </c>
      <c r="F9">
        <f>$B$9*$E$9</f>
        <v>951.99999999999989</v>
      </c>
    </row>
    <row r="10" spans="1:7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7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7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7" ht="60">
      <c r="B13" s="1" t="s">
        <v>22</v>
      </c>
      <c r="C13" s="1"/>
      <c r="D13">
        <f>SUM(D4:D12)</f>
        <v>4256</v>
      </c>
      <c r="E13" s="1" t="s">
        <v>23</v>
      </c>
      <c r="F13">
        <f>SUM(F4:F12)</f>
        <v>4256</v>
      </c>
    </row>
    <row r="16" spans="1:7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B19">
        <v>8</v>
      </c>
      <c r="D19">
        <v>10.5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4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3750</v>
      </c>
    </row>
    <row r="30" spans="1:4" ht="45">
      <c r="A30" s="1" t="s">
        <v>41</v>
      </c>
      <c r="B30">
        <f>F13/B28</f>
        <v>1.1083333333333334</v>
      </c>
      <c r="C30" s="1" t="s">
        <v>42</v>
      </c>
      <c r="D30">
        <f>F13/D28</f>
        <v>1.1349333333333333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35</v>
      </c>
      <c r="B36" s="1" t="s">
        <v>64</v>
      </c>
      <c r="C36">
        <v>4</v>
      </c>
    </row>
    <row r="37" spans="1:4" ht="60">
      <c r="A37" t="s">
        <v>37</v>
      </c>
      <c r="B37" s="1" t="s">
        <v>65</v>
      </c>
      <c r="C37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39"/>
  <sheetViews>
    <sheetView topLeftCell="A24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70</v>
      </c>
      <c r="D9">
        <f>$B$9*$C$9</f>
        <v>784</v>
      </c>
      <c r="E9">
        <v>70</v>
      </c>
      <c r="F9">
        <f>$B$9*$E$9</f>
        <v>784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4144</v>
      </c>
      <c r="E13" s="1" t="s">
        <v>23</v>
      </c>
      <c r="F13">
        <f>SUM(F4:F12)</f>
        <v>4144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6</v>
      </c>
    </row>
    <row r="21" spans="1:4">
      <c r="A21" t="s">
        <v>33</v>
      </c>
      <c r="B21">
        <v>8</v>
      </c>
      <c r="D21">
        <v>9</v>
      </c>
    </row>
    <row r="22" spans="1:4">
      <c r="A22" t="s">
        <v>34</v>
      </c>
      <c r="B22">
        <v>8</v>
      </c>
      <c r="D22">
        <v>6</v>
      </c>
    </row>
    <row r="23" spans="1:4">
      <c r="A23" t="s">
        <v>35</v>
      </c>
      <c r="B23">
        <v>8</v>
      </c>
      <c r="D23">
        <v>4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0</v>
      </c>
      <c r="D25">
        <v>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3300</v>
      </c>
    </row>
    <row r="30" spans="1:4" ht="45">
      <c r="A30" s="1" t="s">
        <v>41</v>
      </c>
      <c r="B30">
        <f>F13/B28</f>
        <v>1.0791666666666666</v>
      </c>
      <c r="C30" s="1" t="s">
        <v>42</v>
      </c>
      <c r="D30">
        <f>F13/D28</f>
        <v>1.2557575757575759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35</v>
      </c>
      <c r="B36" s="1" t="s">
        <v>67</v>
      </c>
      <c r="C36">
        <v>4</v>
      </c>
    </row>
    <row r="37" spans="1:4" ht="90">
      <c r="A37" t="s">
        <v>37</v>
      </c>
      <c r="B37" s="1" t="s">
        <v>68</v>
      </c>
      <c r="C37">
        <v>8</v>
      </c>
    </row>
    <row r="38" spans="1:4" ht="30">
      <c r="A38" s="1" t="s">
        <v>69</v>
      </c>
      <c r="B38" t="s">
        <v>70</v>
      </c>
      <c r="C38">
        <v>2</v>
      </c>
    </row>
    <row r="39" spans="1:4" ht="45">
      <c r="A39" t="s">
        <v>34</v>
      </c>
      <c r="B39" s="1" t="s">
        <v>71</v>
      </c>
      <c r="C39">
        <v>2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39"/>
  <sheetViews>
    <sheetView topLeftCell="A19" workbookViewId="0">
      <selection activeCell="F39" sqref="F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210</v>
      </c>
      <c r="D7">
        <f>$B$7*$C$7</f>
        <v>2352</v>
      </c>
      <c r="E7">
        <v>210</v>
      </c>
      <c r="F7">
        <f>$B$7*$E$7</f>
        <v>2352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3472</v>
      </c>
      <c r="E13" s="1" t="s">
        <v>23</v>
      </c>
      <c r="F13">
        <f>SUM(F4:F12)</f>
        <v>3472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5.5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6</v>
      </c>
    </row>
    <row r="23" spans="1:4">
      <c r="A23" t="s">
        <v>35</v>
      </c>
      <c r="B23">
        <v>8</v>
      </c>
      <c r="D23">
        <v>3</v>
      </c>
    </row>
    <row r="24" spans="1:4">
      <c r="A24" t="s">
        <v>36</v>
      </c>
      <c r="B24">
        <v>8</v>
      </c>
      <c r="D24">
        <v>5.5</v>
      </c>
    </row>
    <row r="25" spans="1:4">
      <c r="A25" t="s">
        <v>37</v>
      </c>
      <c r="B25">
        <v>0</v>
      </c>
      <c r="D25">
        <v>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3120</v>
      </c>
    </row>
    <row r="30" spans="1:4" ht="45">
      <c r="A30" s="1" t="s">
        <v>41</v>
      </c>
      <c r="B30">
        <f>F13/B28</f>
        <v>0.90416666666666667</v>
      </c>
      <c r="C30" s="1" t="s">
        <v>42</v>
      </c>
      <c r="D30">
        <f>F13/D28</f>
        <v>1.1128205128205129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35</v>
      </c>
      <c r="B36" s="1" t="s">
        <v>73</v>
      </c>
      <c r="C36">
        <v>5</v>
      </c>
    </row>
    <row r="37" spans="1:4" ht="30">
      <c r="A37" s="1" t="s">
        <v>58</v>
      </c>
      <c r="B37" t="s">
        <v>47</v>
      </c>
      <c r="C37">
        <v>2.5</v>
      </c>
    </row>
    <row r="38" spans="1:4" ht="30">
      <c r="A38" t="s">
        <v>34</v>
      </c>
      <c r="B38" s="1" t="s">
        <v>74</v>
      </c>
      <c r="C38">
        <v>2</v>
      </c>
    </row>
    <row r="39" spans="1:4" ht="30">
      <c r="A39" t="s">
        <v>37</v>
      </c>
      <c r="B39" s="1" t="s">
        <v>75</v>
      </c>
      <c r="C39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38"/>
  <sheetViews>
    <sheetView topLeftCell="A19" workbookViewId="0">
      <selection activeCell="G38" sqref="G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C9">
        <v>145</v>
      </c>
      <c r="D9">
        <f>$B$9*$C$9</f>
        <v>1624</v>
      </c>
      <c r="E9">
        <v>145</v>
      </c>
      <c r="F9">
        <f>$B$9*$E$9</f>
        <v>1624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4801</v>
      </c>
      <c r="E13" s="1" t="s">
        <v>23</v>
      </c>
      <c r="F13">
        <f>SUM(F4:F12)</f>
        <v>4801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6.5</v>
      </c>
    </row>
    <row r="21" spans="1:4">
      <c r="A21" t="s">
        <v>33</v>
      </c>
      <c r="B21">
        <v>8</v>
      </c>
      <c r="D21">
        <v>9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 s="6">
        <v>6.5</v>
      </c>
    </row>
    <row r="25" spans="1:4">
      <c r="A25" t="s">
        <v>37</v>
      </c>
      <c r="B25">
        <v>0</v>
      </c>
      <c r="D25">
        <v>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3540</v>
      </c>
    </row>
    <row r="30" spans="1:4" ht="45">
      <c r="A30" s="1" t="s">
        <v>41</v>
      </c>
      <c r="B30">
        <f>F13/B28</f>
        <v>1.2502604166666667</v>
      </c>
      <c r="C30" s="1" t="s">
        <v>42</v>
      </c>
      <c r="D30">
        <f>F13/D28</f>
        <v>1.3562146892655367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77</v>
      </c>
      <c r="B36" s="1" t="s">
        <v>55</v>
      </c>
      <c r="C36">
        <v>1.5</v>
      </c>
    </row>
    <row r="37" spans="1:4" ht="45">
      <c r="A37" t="s">
        <v>35</v>
      </c>
      <c r="B37" s="1" t="s">
        <v>78</v>
      </c>
      <c r="C37">
        <v>3</v>
      </c>
    </row>
    <row r="38" spans="1:4" ht="75">
      <c r="A38" t="s">
        <v>37</v>
      </c>
      <c r="B38" s="1" t="s">
        <v>79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37"/>
  <sheetViews>
    <sheetView topLeftCell="A24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135</v>
      </c>
      <c r="D7">
        <f>$B$7*$C$7</f>
        <v>1512</v>
      </c>
      <c r="E7">
        <v>135</v>
      </c>
      <c r="F7">
        <f>$B$7*$E$7</f>
        <v>1512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50</v>
      </c>
      <c r="D12">
        <f>$B$12*$C$12</f>
        <v>620</v>
      </c>
      <c r="E12">
        <v>50</v>
      </c>
      <c r="F12">
        <f>$B$12*$E$12</f>
        <v>620</v>
      </c>
    </row>
    <row r="13" spans="1:6" ht="60">
      <c r="B13" s="1" t="s">
        <v>22</v>
      </c>
      <c r="C13" s="1"/>
      <c r="D13">
        <f>SUM(D4:D12)</f>
        <v>4413</v>
      </c>
      <c r="E13" s="1" t="s">
        <v>23</v>
      </c>
      <c r="F13">
        <f>SUM(F4:F12)</f>
        <v>4413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13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12.5</v>
      </c>
    </row>
    <row r="25" spans="1:4">
      <c r="A25" t="s">
        <v>37</v>
      </c>
      <c r="B25">
        <v>0</v>
      </c>
      <c r="D25">
        <v>0</v>
      </c>
    </row>
    <row r="26" spans="1:4">
      <c r="A26" t="s">
        <v>38</v>
      </c>
      <c r="B26">
        <v>8</v>
      </c>
      <c r="D26">
        <v>9.5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4320</v>
      </c>
    </row>
    <row r="30" spans="1:4" ht="45">
      <c r="A30" s="1" t="s">
        <v>41</v>
      </c>
      <c r="B30">
        <f>F13/B28</f>
        <v>1.14921875</v>
      </c>
      <c r="C30" s="1" t="s">
        <v>42</v>
      </c>
      <c r="D30">
        <f>F13/D28</f>
        <v>1.0215277777777778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t="s">
        <v>35</v>
      </c>
      <c r="B36" s="1" t="s">
        <v>81</v>
      </c>
      <c r="C36">
        <v>3</v>
      </c>
    </row>
    <row r="37" spans="1:4" ht="105">
      <c r="A37" t="s">
        <v>37</v>
      </c>
      <c r="B37" s="1" t="s">
        <v>82</v>
      </c>
      <c r="C37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G37"/>
  <sheetViews>
    <sheetView topLeftCell="A16" workbookViewId="0">
      <selection activeCell="B30" sqref="B3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7">
      <c r="A1" t="s">
        <v>0</v>
      </c>
      <c r="C1" t="s">
        <v>83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24</v>
      </c>
    </row>
    <row r="3" spans="1:7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7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7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7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7">
      <c r="A7" s="2" t="s">
        <v>16</v>
      </c>
      <c r="B7" s="6">
        <v>11.2</v>
      </c>
      <c r="C7">
        <v>300</v>
      </c>
      <c r="D7">
        <f>$B$7*$C$7</f>
        <v>3360</v>
      </c>
      <c r="E7">
        <v>300</v>
      </c>
      <c r="F7">
        <f>$B$7*$E$7</f>
        <v>3360</v>
      </c>
    </row>
    <row r="8" spans="1:7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7">
      <c r="A9" s="2" t="s">
        <v>18</v>
      </c>
      <c r="B9" s="6">
        <v>11.2</v>
      </c>
      <c r="C9">
        <v>25</v>
      </c>
      <c r="D9">
        <f>$B$9*$C$9</f>
        <v>280</v>
      </c>
      <c r="E9">
        <v>25</v>
      </c>
      <c r="F9">
        <f>$B$9*$E$9</f>
        <v>280</v>
      </c>
    </row>
    <row r="10" spans="1:7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7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7">
      <c r="A12" s="2" t="s">
        <v>21</v>
      </c>
      <c r="B12" s="6">
        <v>12.4</v>
      </c>
      <c r="C12">
        <v>90</v>
      </c>
      <c r="D12">
        <f>$B$12*$C$12</f>
        <v>1116</v>
      </c>
      <c r="E12">
        <v>90</v>
      </c>
      <c r="F12">
        <f>$B$12*$E$12</f>
        <v>1116</v>
      </c>
      <c r="G12" t="s">
        <v>84</v>
      </c>
    </row>
    <row r="13" spans="1:7" ht="60">
      <c r="B13" s="1" t="s">
        <v>22</v>
      </c>
      <c r="C13" s="1"/>
      <c r="D13">
        <f>SUM(D4:D12)</f>
        <v>4756</v>
      </c>
      <c r="E13" s="1" t="s">
        <v>23</v>
      </c>
      <c r="F13">
        <f>SUM(F4:F12)</f>
        <v>4756</v>
      </c>
    </row>
    <row r="16" spans="1:7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4</v>
      </c>
      <c r="D25">
        <v>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4080</v>
      </c>
      <c r="C28" s="1" t="s">
        <v>40</v>
      </c>
      <c r="D28">
        <f>SUM(D18:D26)*60</f>
        <v>3660</v>
      </c>
    </row>
    <row r="30" spans="1:4" ht="45">
      <c r="A30" s="1" t="s">
        <v>41</v>
      </c>
      <c r="B30">
        <f>F13/B28</f>
        <v>1.165686274509804</v>
      </c>
      <c r="C30" s="1" t="s">
        <v>42</v>
      </c>
      <c r="D30">
        <f>F13/D28</f>
        <v>1.2994535519125683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t="s">
        <v>35</v>
      </c>
      <c r="B36" s="1" t="s">
        <v>81</v>
      </c>
      <c r="C36">
        <v>3</v>
      </c>
    </row>
    <row r="37" spans="1:4" ht="45">
      <c r="A37" t="s">
        <v>37</v>
      </c>
      <c r="B37" s="1" t="s">
        <v>85</v>
      </c>
      <c r="C37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37"/>
  <sheetViews>
    <sheetView topLeftCell="A15" workbookViewId="0">
      <selection activeCell="B25" sqref="B2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25</v>
      </c>
      <c r="D7">
        <f>$B$7*$C$7</f>
        <v>280</v>
      </c>
      <c r="E7">
        <v>25</v>
      </c>
      <c r="F7">
        <f>$B$7*$E$7</f>
        <v>280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45</v>
      </c>
      <c r="D12">
        <f>$B$12*$C$12</f>
        <v>558</v>
      </c>
      <c r="E12">
        <v>45</v>
      </c>
      <c r="F12">
        <f>$B$12*$E$12</f>
        <v>558</v>
      </c>
    </row>
    <row r="13" spans="1:6" ht="60">
      <c r="B13" s="1" t="s">
        <v>22</v>
      </c>
      <c r="C13" s="1"/>
      <c r="D13">
        <f>SUM(D4:D12)</f>
        <v>4463</v>
      </c>
      <c r="E13" s="1" t="s">
        <v>23</v>
      </c>
      <c r="F13">
        <f>SUM(F4:F12)</f>
        <v>4463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10.5</v>
      </c>
    </row>
    <row r="25" spans="1:4">
      <c r="A25" t="s">
        <v>37</v>
      </c>
      <c r="B25">
        <v>0</v>
      </c>
      <c r="D25">
        <v>0</v>
      </c>
    </row>
    <row r="26" spans="1:4">
      <c r="A26" t="s">
        <v>38</v>
      </c>
      <c r="B26">
        <v>8</v>
      </c>
      <c r="D26">
        <v>8.5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3840</v>
      </c>
    </row>
    <row r="30" spans="1:4" ht="45">
      <c r="A30" s="1" t="s">
        <v>41</v>
      </c>
      <c r="B30">
        <f>F13/B28</f>
        <v>1.1622395833333334</v>
      </c>
      <c r="C30" s="1" t="s">
        <v>42</v>
      </c>
      <c r="D30">
        <f>F13/D28</f>
        <v>1.1622395833333334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35</v>
      </c>
      <c r="B36" s="1" t="s">
        <v>87</v>
      </c>
      <c r="C36">
        <v>3</v>
      </c>
    </row>
    <row r="37" spans="1:4">
      <c r="A37" t="s">
        <v>88</v>
      </c>
      <c r="B37" t="s">
        <v>89</v>
      </c>
      <c r="C37">
        <v>4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37"/>
  <sheetViews>
    <sheetView topLeftCell="A10" workbookViewId="0">
      <selection activeCell="B28" sqref="B2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230</v>
      </c>
      <c r="D7">
        <f>$B$7*$C$7</f>
        <v>2576</v>
      </c>
      <c r="E7">
        <v>230</v>
      </c>
      <c r="F7">
        <f>$B$7*$E$7</f>
        <v>2576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80</v>
      </c>
      <c r="D9">
        <f>$B$9*$C$9</f>
        <v>896</v>
      </c>
      <c r="E9">
        <v>80</v>
      </c>
      <c r="F9">
        <f>$B$9*$E$9</f>
        <v>896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C12">
        <v>50</v>
      </c>
      <c r="D12">
        <f>$B$12*$C$12</f>
        <v>620</v>
      </c>
      <c r="E12">
        <v>50</v>
      </c>
      <c r="F12">
        <f>$B$12*$E$12</f>
        <v>620</v>
      </c>
    </row>
    <row r="13" spans="1:6" ht="60">
      <c r="B13" s="1" t="s">
        <v>22</v>
      </c>
      <c r="C13" s="1"/>
      <c r="D13">
        <f>SUM(D4:D12)</f>
        <v>4652</v>
      </c>
      <c r="E13" s="1" t="s">
        <v>23</v>
      </c>
      <c r="F13">
        <f>SUM(F4:F12)</f>
        <v>4652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0</v>
      </c>
      <c r="D25">
        <v>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3660</v>
      </c>
    </row>
    <row r="30" spans="1:4" ht="45">
      <c r="A30" s="1" t="s">
        <v>41</v>
      </c>
      <c r="B30">
        <f>F13/B28</f>
        <v>1.2114583333333333</v>
      </c>
      <c r="C30" s="1" t="s">
        <v>42</v>
      </c>
      <c r="D30">
        <f>F13/D28</f>
        <v>1.2710382513661203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t="s">
        <v>37</v>
      </c>
      <c r="B36" s="1" t="s">
        <v>47</v>
      </c>
      <c r="C36">
        <v>4</v>
      </c>
    </row>
    <row r="37" spans="1:4" ht="45">
      <c r="A37" t="s">
        <v>91</v>
      </c>
      <c r="B37" s="1" t="s">
        <v>92</v>
      </c>
      <c r="C37">
        <v>3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37"/>
  <sheetViews>
    <sheetView topLeftCell="A11" workbookViewId="0">
      <selection activeCell="F28" sqref="F2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255</v>
      </c>
      <c r="D7">
        <f>$B$7*$C$7</f>
        <v>2856</v>
      </c>
      <c r="E7">
        <v>255</v>
      </c>
      <c r="F7">
        <f>$B$7*$E$7</f>
        <v>2856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4536</v>
      </c>
      <c r="E13" s="1" t="s">
        <v>23</v>
      </c>
      <c r="F13">
        <f>SUM(F4:F12)</f>
        <v>4536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12.5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0</v>
      </c>
      <c r="D25">
        <v>0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SUM(D18:D26)*60</f>
        <v>3930</v>
      </c>
    </row>
    <row r="30" spans="1:4" ht="45">
      <c r="A30" s="1" t="s">
        <v>41</v>
      </c>
      <c r="B30">
        <f>F13/B28</f>
        <v>1.1812499999999999</v>
      </c>
      <c r="C30" s="1" t="s">
        <v>42</v>
      </c>
      <c r="D30">
        <f>F13/D28</f>
        <v>1.1541984732824428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t="s">
        <v>35</v>
      </c>
      <c r="B36" s="1" t="s">
        <v>94</v>
      </c>
      <c r="C36">
        <v>3</v>
      </c>
    </row>
    <row r="37" spans="1:4">
      <c r="A37" t="s">
        <v>88</v>
      </c>
      <c r="B37" t="s">
        <v>95</v>
      </c>
      <c r="C37">
        <v>1.5</v>
      </c>
    </row>
  </sheetData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29.04.2022  </vt:lpstr>
      <vt:lpstr>28.04.2022   </vt:lpstr>
      <vt:lpstr>27.04.2022   </vt:lpstr>
      <vt:lpstr>26.04.2022   </vt:lpstr>
      <vt:lpstr>25.04.2022  </vt:lpstr>
      <vt:lpstr>22.04.2022  </vt:lpstr>
      <vt:lpstr>21.04.2022  </vt:lpstr>
      <vt:lpstr>20.04.2022  </vt:lpstr>
      <vt:lpstr>19.04.2022  </vt:lpstr>
      <vt:lpstr>18.04.2022 </vt:lpstr>
      <vt:lpstr>15.04.2022 </vt:lpstr>
      <vt:lpstr>14.04.2022 </vt:lpstr>
      <vt:lpstr>13.04.2022  </vt:lpstr>
      <vt:lpstr>12.04.2022 </vt:lpstr>
      <vt:lpstr>11.04.2022</vt:lpstr>
      <vt:lpstr>Лист3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2022-05-12T05:36:30Z</dcterms:modified>
  <cp:category/>
  <cp:contentStatus/>
</cp:coreProperties>
</file>