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1.05.2022    " sheetId="32" r:id="rId1"/>
    <sheet name="30.05.2022   " sheetId="31" r:id="rId2"/>
    <sheet name="27.05.2022  " sheetId="30" r:id="rId3"/>
    <sheet name="26.05.2022  " sheetId="29" r:id="rId4"/>
    <sheet name="25.05.2022  " sheetId="28" r:id="rId5"/>
    <sheet name="24.05.2022   " sheetId="27" r:id="rId6"/>
    <sheet name="23.05.2022   " sheetId="26" r:id="rId7"/>
    <sheet name="20.05.2022   " sheetId="25" r:id="rId8"/>
    <sheet name="19.05.2022  " sheetId="24" r:id="rId9"/>
    <sheet name="18.05.2022   " sheetId="23" r:id="rId10"/>
    <sheet name="17.05.2022   " sheetId="22" r:id="rId11"/>
    <sheet name="16.05.2022   " sheetId="21" r:id="rId12"/>
    <sheet name="13.05.2022   " sheetId="20" r:id="rId13"/>
    <sheet name="12.05.2022  " sheetId="19" r:id="rId14"/>
    <sheet name="11.05.2022   " sheetId="18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3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1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30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9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8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7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6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5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4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3"/>
  <c r="D28" i="22"/>
  <c r="B28" i="23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B28" i="22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1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20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19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28" i="18"/>
  <c r="B28"/>
  <c r="F12"/>
  <c r="D12"/>
  <c r="F11"/>
  <c r="D11"/>
  <c r="F10"/>
  <c r="D10"/>
  <c r="F9"/>
  <c r="D9"/>
  <c r="F8"/>
  <c r="D8"/>
  <c r="F7"/>
  <c r="D7"/>
  <c r="F6"/>
  <c r="D6"/>
  <c r="F5"/>
  <c r="D5"/>
  <c r="F4"/>
  <c r="F13"/>
  <c r="D4"/>
  <c r="D13"/>
  <c r="D30" i="31"/>
  <c r="B30"/>
  <c r="D30" i="30"/>
  <c r="B30"/>
  <c r="D30" i="29"/>
  <c r="B30"/>
  <c r="D30" i="28"/>
  <c r="B30"/>
  <c r="D30" i="27"/>
  <c r="B30"/>
  <c r="D30" i="26"/>
  <c r="B30"/>
  <c r="D30" i="25"/>
  <c r="B30"/>
  <c r="D30" i="24"/>
  <c r="B30"/>
  <c r="D30" i="23"/>
  <c r="B30"/>
  <c r="D30" i="22"/>
  <c r="B30"/>
  <c r="D30" i="21"/>
  <c r="B30"/>
  <c r="D30" i="20"/>
  <c r="B30"/>
  <c r="D30" i="19"/>
  <c r="B30"/>
  <c r="D30" i="18"/>
  <c r="B30"/>
  <c r="D30" i="32" l="1"/>
  <c r="B30"/>
</calcChain>
</file>

<file path=xl/sharedStrings.xml><?xml version="1.0" encoding="utf-8"?>
<sst xmlns="http://schemas.openxmlformats.org/spreadsheetml/2006/main" count="878" uniqueCount="86">
  <si>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</si>
  <si>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</si>
  <si>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</si>
  <si>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</si>
  <si>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</si>
  <si>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</si>
  <si>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</si>
  <si>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</si>
  <si>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</si>
  <si>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</si>
  <si>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</si>
  <si>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</si>
  <si>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</si>
  <si>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</si>
  <si>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</si>
  <si>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</si>
  <si>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</si>
  <si>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</si>
  <si>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</si>
  <si>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</si>
  <si>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</si>
  <si>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</si>
  <si>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</si>
  <si>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</si>
  <si>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</si>
  <si>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</si>
  <si>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</si>
  <si>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</si>
  <si>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</si>
  <si>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</si>
  <si>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</si>
  <si>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</si>
  <si>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</si>
  <si>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</si>
  <si>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</si>
  <si>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</si>
  <si>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</si>
  <si>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</si>
  <si>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</si>
  <si>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Тимофеев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</si>
  <si>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</si>
  <si>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</si>
  <si>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</si>
  <si>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</si>
  <si>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</si>
  <si>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</si>
  <si>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</si>
  <si>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Сычев,Корючин</t>
  </si>
  <si>
    <t>отгрузка</t>
  </si>
  <si>
    <t>резка резьбы кол, 
торцовка кол чпу</t>
  </si>
  <si>
    <t>за 31.05.2022</t>
  </si>
  <si>
    <t>резка резьбы в кол,
торцовка кол ЧПУ</t>
  </si>
  <si>
    <t>за 30.05.2022</t>
  </si>
  <si>
    <t>за 27.05.2022</t>
  </si>
  <si>
    <t>Сычев, Белов</t>
  </si>
  <si>
    <t>резка резьбы в кол,
кольца для кол,
торцовка кол ЧПУ</t>
  </si>
  <si>
    <t>за 26.05.2022</t>
  </si>
  <si>
    <t>склад, столовая</t>
  </si>
  <si>
    <t>резка резьбы в кол,
склад</t>
  </si>
  <si>
    <t>за 25.05.2022</t>
  </si>
  <si>
    <t>склад</t>
  </si>
  <si>
    <t>резьба в кол,
мойка галтовок, торцовка кол чпу</t>
  </si>
  <si>
    <t>за 24.05.2022</t>
  </si>
  <si>
    <t>робот, торцовка кол ЧПУ</t>
  </si>
  <si>
    <t xml:space="preserve">
резка резьбы в кол; навивка и резка колец; фрезеровка корпусов М2; торцовка кол ЧПУ</t>
  </si>
  <si>
    <t>за 23.05.2022</t>
  </si>
  <si>
    <t>Сычев,
Тимофеев</t>
  </si>
  <si>
    <t>резьба в кол,
мойка галтовок,
торцовка кол ЧПУ</t>
  </si>
  <si>
    <t>за 20.05.2022</t>
  </si>
  <si>
    <t>за 19.05.22</t>
  </si>
  <si>
    <t>склад, резка резьбы в кол</t>
  </si>
  <si>
    <t>за 18.05.22</t>
  </si>
  <si>
    <t>резка резьбы в кол</t>
  </si>
  <si>
    <t>склад, кольца для кол.,</t>
  </si>
  <si>
    <t>за 17.05.22</t>
  </si>
  <si>
    <t>склад, тоцовка кол ЧПУ</t>
  </si>
  <si>
    <t>за 16.05.22</t>
  </si>
  <si>
    <t>за 13.05.22</t>
  </si>
  <si>
    <t>отгрузка, столовая</t>
  </si>
  <si>
    <t>торцовка кол ЧПУ</t>
  </si>
  <si>
    <t>мойка галтовок,
резка резьбы в кол,
кольца для колок.</t>
  </si>
  <si>
    <t>за 12.05.22</t>
  </si>
  <si>
    <t>робот, торцовка
кол ЧПУ</t>
  </si>
  <si>
    <t>столовая, отгрузка,
резка резьбы в кол</t>
  </si>
  <si>
    <t>мойка галтовок,
склад</t>
  </si>
  <si>
    <t>за 11.05.22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</si>
</sst>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</cellXfs>
  <cellStyles count="1">
    <cellStyle name="Обычный" xfId="0" builtinId="0"/>
  </cellStyles>
  <dxfs count="45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3" name="Таблица114581117202326293235384144258111417202326293235384144" displayName="Таблица114581117202326293235384144258111417202326293235384144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4" name="Таблица215691218212427303336394245369121518212427303336394245" displayName="Таблица2156912182124273033363942453691215182124273033363942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45" name="Таблица31671013192225283134374043464710131619222528313437404346" displayName="Таблица31671013192225283134374043464710131619222528313437404346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0" name="Таблица1145811172023262932353841442581114172023262932353841" displayName="Таблица1145811172023262932353841442581114172023262932353841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41" name="Таблица2156912182124273033363942453691215182124273033363942" displayName="Таблица21569121821242730333639424536912151821242730333639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42" name="Таблица316710131922252831343740434647101316192225283134374043" displayName="Таблица31671013192225283134374043464710131619222528313437404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7" name="Таблица11458111720232629323538414425811141720232629323538" displayName="Таблица11458111720232629323538414425811141720232629323538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8" name="Таблица21569121821242730333639424536912151821242730333639" displayName="Таблица2156912182124273033363942453691215182124273033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9" name="Таблица3167101319222528313437404346471013161922252831343740" displayName="Таблица316710131922252831343740434647101316192225283134374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4" name="Таблица114581117202326293235384144258111417202326293235" displayName="Таблица114581117202326293235384144258111417202326293235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5" name="Таблица215691218212427303336394245369121518212427303336" displayName="Таблица2156912182124273033363942453691215182124273033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6" name="Таблица31671013192225283134374043464710131619222528313437" displayName="Таблица3167101319222528313437404346471013161922252831343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31" name="Таблица1145811172023262932353841442581114172023262932" displayName="Таблица1145811172023262932353841442581114172023262932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32" name="Таблица2156912182124273033363942453691215182124273033" displayName="Таблица21569121821242730333639424536912151821242730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33" name="Таблица316710131922252831343740434647101316192225283134" displayName="Таблица31671013192225283134374043464710131619222528313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8" name="Таблица11458111720232629323538414425811141720232629" displayName="Таблица11458111720232629323538414425811141720232629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9" name="Таблица21569121821242730333639424536912151821242730" displayName="Таблица215691218212427303336394245369121518212427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30" name="Таблица3167101319222528313437404346471013161922252831" displayName="Таблица3167101319222528313437404346471013161922252831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5" name="Таблица114581117202326293235384144258111417202326" displayName="Таблица114581117202326293235384144258111417202326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6" name="Таблица215691218212427303336394245369121518212427" displayName="Таблица2156912182124273033363942453691215182124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7" name="Таблица31671013192225283134374043464710131619222528" displayName="Таблица31671013192225283134374043464710131619222528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Таблица1145811172023262932353841442581114172023" displayName="Таблица1145811172023262932353841442581114172023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Таблица2156912182124273033363942453691215182124" displayName="Таблица2156912182124273033363942453691215182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Таблица316710131922252831343740434647101316192225" displayName="Таблица316710131922252831343740434647101316192225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9" name="Таблица11458111720232629323538414425811141720" displayName="Таблица11458111720232629323538414425811141720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0" name="Таблица21569121821242730333639424536912151821" displayName="Таблица215691218212427303336394245369121518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1" name="Таблица3167101319222528313437404346471013161922" displayName="Таблица3167101319222528313437404346471013161922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6" name="Таблица114581117202326293235384144258111417" displayName="Таблица114581117202326293235384144258111417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7" name="Таблица215691218212427303336394245369121518" displayName="Таблица2156912182124273033363942453691215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8" name="Таблица31671013192225283134374043464710131619" displayName="Таблица31671013192225283134374043464710131619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3" name="Таблица1145811172023262932353841442581114" displayName="Таблица1145811172023262932353841442581114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4" name="Таблица2156912182124273033363942453691215" displayName="Таблица21569121821242730333639424536912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5" name="Таблица316710131922252831343740434647101316" displayName="Таблица316710131922252831343740434647101316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0" name="Таблица11458111720232629323538414425811" displayName="Таблица11458111720232629323538414425811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1" name="Таблица21569121821242730333639424536912" displayName="Таблица215691218212427303336394245369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2" name="Таблица3167101319222528313437404346471013" displayName="Таблица3167101319222528313437404346471013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7" name="Таблица114581117202326293235384144258" displayName="Таблица114581117202326293235384144258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8" name="Таблица215691218212427303336394245369" displayName="Таблица2156912182124273033363942453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9" name="Таблица31671013192225283134374043464710" displayName="Таблица31671013192225283134374043464710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" name="Таблица11458111720232629323538414425" displayName="Таблица11458111720232629323538414425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5" name="Таблица21569121821242730333639424536" displayName="Таблица215691218212427303336394245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6" name="Таблица316710131922252831343740434647" displayName="Таблица316710131922252831343740434647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" name="Таблица1145811172023262932353841442" displayName="Таблица1145811172023262932353841442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2" name="Таблица2156912182124273033363942453" displayName="Таблица215691218212427303336394245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3" name="Таблица31671013192225283134374043464" displayName="Таблица31671013192225283134374043464" ref="A33:D39" totalsRowShown="0">
  <autoFilter ref="A33:D39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10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30</v>
      </c>
      <c r="D6">
        <f>$B$6*$C$6</f>
        <v>372</v>
      </c>
      <c r="E6">
        <v>30</v>
      </c>
      <c r="F6">
        <f>$B$6*$E$6</f>
        <v>372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C8">
        <v>230</v>
      </c>
      <c r="D8">
        <f>$B$8*$C$8</f>
        <v>2967</v>
      </c>
      <c r="E8">
        <v>230</v>
      </c>
      <c r="F8">
        <f>$B$8*$E$8</f>
        <v>2967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4571</v>
      </c>
      <c r="E13" s="1" t="s">
        <v>23</v>
      </c>
      <c r="F13">
        <f>SUM(F4:F12)</f>
        <v>4571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3780</v>
      </c>
    </row>
    <row r="30" spans="1:4" ht="45">
      <c r="A30" s="1" t="s">
        <v>42</v>
      </c>
      <c r="B30">
        <f>F13/B28</f>
        <v>1.1903645833333334</v>
      </c>
      <c r="C30" s="1" t="s">
        <v>43</v>
      </c>
      <c r="D30">
        <f>F13/D28</f>
        <v>1.2092592592592593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 ht="45">
      <c r="A37" t="s">
        <v>39</v>
      </c>
      <c r="B37" s="1" t="s">
        <v>51</v>
      </c>
      <c r="C37">
        <v>6.5</v>
      </c>
    </row>
    <row r="38" spans="1:4">
      <c r="B38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E43" sqref="E4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125</v>
      </c>
      <c r="D7">
        <f>$B$7*$C$7</f>
        <v>1400</v>
      </c>
      <c r="E7">
        <v>125</v>
      </c>
      <c r="F7">
        <f>$B$7*$E$7</f>
        <v>1400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4567.5</v>
      </c>
      <c r="E13" s="1" t="s">
        <v>23</v>
      </c>
      <c r="F13">
        <f>SUM(F4:F12)</f>
        <v>4567.5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6.5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3600</v>
      </c>
    </row>
    <row r="30" spans="1:4" ht="45">
      <c r="A30" s="1" t="s">
        <v>42</v>
      </c>
      <c r="B30">
        <f>F13/B28</f>
        <v>1.189453125</v>
      </c>
      <c r="C30" s="1" t="s">
        <v>43</v>
      </c>
      <c r="D30">
        <f>F13/D28</f>
        <v>1.26875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47</v>
      </c>
      <c r="B37" s="1" t="s">
        <v>48</v>
      </c>
      <c r="C37">
        <v>1.5</v>
      </c>
    </row>
    <row r="38" spans="1:4" ht="30">
      <c r="A38" t="s">
        <v>39</v>
      </c>
      <c r="B38" s="1" t="s">
        <v>49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90</v>
      </c>
      <c r="D6">
        <f>$B$6*$C$6</f>
        <v>1116</v>
      </c>
      <c r="E6">
        <v>90</v>
      </c>
      <c r="F6">
        <f>$B$6*$E$6</f>
        <v>1116</v>
      </c>
    </row>
    <row r="7" spans="1:6">
      <c r="A7" s="2" t="s">
        <v>16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4482</v>
      </c>
      <c r="E13" s="1" t="s">
        <v>23</v>
      </c>
      <c r="F13">
        <f>SUM(F4:F12)</f>
        <v>4482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14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6.5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10</v>
      </c>
    </row>
    <row r="24" spans="1:4">
      <c r="A24" t="s">
        <v>36</v>
      </c>
      <c r="B24">
        <v>8</v>
      </c>
      <c r="D24">
        <v>11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0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4320</v>
      </c>
    </row>
    <row r="30" spans="1:4" ht="45">
      <c r="A30" s="1" t="s">
        <v>42</v>
      </c>
      <c r="B30">
        <f>F13/B28</f>
        <v>1.1671875</v>
      </c>
      <c r="C30" s="1" t="s">
        <v>43</v>
      </c>
      <c r="D30">
        <f>F13/D28</f>
        <v>1.0375000000000001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54</v>
      </c>
      <c r="B36" s="1" t="s">
        <v>48</v>
      </c>
      <c r="C36">
        <v>1.5</v>
      </c>
    </row>
    <row r="37" spans="1:4">
      <c r="A37" t="s">
        <v>35</v>
      </c>
      <c r="B37" s="1" t="s">
        <v>46</v>
      </c>
      <c r="C37">
        <v>1.5</v>
      </c>
    </row>
    <row r="38" spans="1:4" ht="60">
      <c r="A38" t="s">
        <v>39</v>
      </c>
      <c r="B38" s="1" t="s">
        <v>55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125</v>
      </c>
      <c r="D9">
        <f>$B$9*$C$9</f>
        <v>1400</v>
      </c>
      <c r="E9">
        <v>125</v>
      </c>
      <c r="F9">
        <f>$B$9*$E$9</f>
        <v>1400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15</v>
      </c>
      <c r="D12">
        <f>$B$12*$C$12</f>
        <v>186</v>
      </c>
      <c r="E12">
        <v>15</v>
      </c>
      <c r="F12">
        <f>$B$12*$E$12</f>
        <v>186</v>
      </c>
    </row>
    <row r="13" spans="1:6" ht="60">
      <c r="B13" s="1" t="s">
        <v>22</v>
      </c>
      <c r="C13" s="1"/>
      <c r="D13">
        <f>SUM(D4:D12)</f>
        <v>4447.5</v>
      </c>
      <c r="E13" s="1" t="s">
        <v>23</v>
      </c>
      <c r="F13">
        <f>SUM(F4:F12)</f>
        <v>4447.5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0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3750</v>
      </c>
    </row>
    <row r="30" spans="1:4" ht="45">
      <c r="A30" s="1" t="s">
        <v>42</v>
      </c>
      <c r="B30">
        <f>F13/B28</f>
        <v>1.158203125</v>
      </c>
      <c r="C30" s="1" t="s">
        <v>43</v>
      </c>
      <c r="D30">
        <f>F13/D28</f>
        <v>1.1859999999999999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57</v>
      </c>
      <c r="C37">
        <v>0.5</v>
      </c>
    </row>
    <row r="38" spans="1:4" ht="45">
      <c r="A38" t="s">
        <v>39</v>
      </c>
      <c r="B38" s="1" t="s">
        <v>58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65</v>
      </c>
      <c r="D6">
        <f>$B$6*$C$6</f>
        <v>806</v>
      </c>
      <c r="E6">
        <v>65</v>
      </c>
      <c r="F6">
        <f>$B$6*$E$6</f>
        <v>806</v>
      </c>
    </row>
    <row r="7" spans="1:6">
      <c r="A7" s="2" t="s">
        <v>16</v>
      </c>
      <c r="B7" s="6">
        <v>11.2</v>
      </c>
      <c r="C7">
        <v>70</v>
      </c>
      <c r="D7">
        <f>$B$7*$C$7</f>
        <v>784</v>
      </c>
      <c r="E7">
        <v>70</v>
      </c>
      <c r="F7">
        <f>$B$7*$E$7</f>
        <v>784</v>
      </c>
    </row>
    <row r="8" spans="1:6">
      <c r="A8" s="2" t="s">
        <v>17</v>
      </c>
      <c r="B8" s="6">
        <v>12.9</v>
      </c>
      <c r="C8">
        <v>100</v>
      </c>
      <c r="D8">
        <f>$B$8*$C$8</f>
        <v>1290</v>
      </c>
      <c r="E8">
        <v>100</v>
      </c>
      <c r="F8">
        <f>$B$8*$E$8</f>
        <v>1290</v>
      </c>
    </row>
    <row r="9" spans="1:6">
      <c r="A9" s="2" t="s">
        <v>18</v>
      </c>
      <c r="B9" s="6">
        <v>11.2</v>
      </c>
      <c r="C9">
        <v>85</v>
      </c>
      <c r="D9">
        <f>$B$9*$C$9</f>
        <v>951.99999999999989</v>
      </c>
      <c r="E9">
        <v>85</v>
      </c>
      <c r="F9">
        <f>$B$9*$E$9</f>
        <v>951.99999999999989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40</v>
      </c>
      <c r="D11">
        <f>$B$11*$C$11</f>
        <v>448</v>
      </c>
      <c r="E11">
        <v>40</v>
      </c>
      <c r="F11">
        <f>$B$11*$E$11</f>
        <v>448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4280</v>
      </c>
      <c r="E13" s="1" t="s">
        <v>23</v>
      </c>
      <c r="F13">
        <f>SUM(F4:F12)</f>
        <v>4280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9.5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0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3840</v>
      </c>
    </row>
    <row r="30" spans="1:4" ht="45">
      <c r="A30" s="1" t="s">
        <v>42</v>
      </c>
      <c r="B30">
        <f>F13/B28</f>
        <v>1.1145833333333333</v>
      </c>
      <c r="C30" s="1" t="s">
        <v>43</v>
      </c>
      <c r="D30">
        <f>F13/D28</f>
        <v>1.1145833333333333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35</v>
      </c>
      <c r="B36" s="1" t="s">
        <v>46</v>
      </c>
      <c r="C36">
        <v>1</v>
      </c>
    </row>
    <row r="37" spans="1:4">
      <c r="A37" t="s">
        <v>37</v>
      </c>
      <c r="B37" s="1" t="s">
        <v>60</v>
      </c>
      <c r="C37">
        <v>0.5</v>
      </c>
    </row>
    <row r="38" spans="1:4" ht="45">
      <c r="A38" t="s">
        <v>39</v>
      </c>
      <c r="B38" s="1" t="s">
        <v>61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topLeftCell="A8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16</v>
      </c>
      <c r="B7" s="6">
        <v>11.2</v>
      </c>
      <c r="C7">
        <v>175</v>
      </c>
      <c r="D7">
        <f>$B$7*$C$7</f>
        <v>1959.9999999999998</v>
      </c>
      <c r="E7">
        <v>175</v>
      </c>
      <c r="F7">
        <f>$B$7*$E$7</f>
        <v>1959.9999999999998</v>
      </c>
    </row>
    <row r="8" spans="1:6">
      <c r="A8" s="2" t="s">
        <v>17</v>
      </c>
      <c r="B8" s="6">
        <v>12.9</v>
      </c>
      <c r="C8">
        <v>50</v>
      </c>
      <c r="D8">
        <f>$B$8*$C$8</f>
        <v>645</v>
      </c>
      <c r="E8">
        <v>50</v>
      </c>
      <c r="F8">
        <f>$B$8*$E$8</f>
        <v>645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40</v>
      </c>
      <c r="D11">
        <f>$B$11*$C$11</f>
        <v>448</v>
      </c>
      <c r="E11">
        <v>40</v>
      </c>
      <c r="F11">
        <f>$B$11*$E$11</f>
        <v>448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4479</v>
      </c>
      <c r="E13" s="1" t="s">
        <v>23</v>
      </c>
      <c r="F13">
        <f>SUM(F4:F12)</f>
        <v>4479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10.5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6.5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8.5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3720</v>
      </c>
    </row>
    <row r="30" spans="1:4" ht="45">
      <c r="A30" s="1" t="s">
        <v>42</v>
      </c>
      <c r="B30">
        <f>F13/B28</f>
        <v>1.1664062500000001</v>
      </c>
      <c r="C30" s="1" t="s">
        <v>43</v>
      </c>
      <c r="D30">
        <f>F13/D28</f>
        <v>1.2040322580645162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35</v>
      </c>
      <c r="B36" s="1" t="s">
        <v>63</v>
      </c>
      <c r="C36">
        <v>3</v>
      </c>
    </row>
    <row r="37" spans="1:4">
      <c r="A37" t="s">
        <v>37</v>
      </c>
      <c r="B37" s="1" t="s">
        <v>60</v>
      </c>
      <c r="C37">
        <v>0.5</v>
      </c>
    </row>
    <row r="38" spans="1:4" ht="105">
      <c r="A38" t="s">
        <v>39</v>
      </c>
      <c r="B38" s="1" t="s">
        <v>64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topLeftCell="A16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90</v>
      </c>
      <c r="D7">
        <f>$B$7*$C$7</f>
        <v>1007.9999999999999</v>
      </c>
      <c r="E7">
        <v>90</v>
      </c>
      <c r="F7">
        <f>$B$7*$E$7</f>
        <v>1007.9999999999999</v>
      </c>
    </row>
    <row r="8" spans="1:6">
      <c r="A8" s="2" t="s">
        <v>17</v>
      </c>
      <c r="B8" s="6">
        <v>12.9</v>
      </c>
      <c r="C8">
        <v>140</v>
      </c>
      <c r="D8">
        <f>$B$8*$C$8</f>
        <v>1806</v>
      </c>
      <c r="E8">
        <v>140</v>
      </c>
      <c r="F8">
        <f>$B$8*$E$8</f>
        <v>1806</v>
      </c>
    </row>
    <row r="9" spans="1:6">
      <c r="A9" s="2" t="s">
        <v>18</v>
      </c>
      <c r="B9" s="6">
        <v>11.2</v>
      </c>
      <c r="C9">
        <v>30</v>
      </c>
      <c r="D9">
        <f>$B$9*$C$9</f>
        <v>336</v>
      </c>
      <c r="E9">
        <v>30</v>
      </c>
      <c r="F9">
        <f>$B$9*$E$9</f>
        <v>336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4642</v>
      </c>
      <c r="E13" s="1" t="s">
        <v>23</v>
      </c>
      <c r="F13">
        <f>SUM(F4:F12)</f>
        <v>4642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7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9.5</v>
      </c>
    </row>
    <row r="27" spans="1:4">
      <c r="A27" t="s">
        <v>39</v>
      </c>
      <c r="B27">
        <v>0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3690</v>
      </c>
    </row>
    <row r="30" spans="1:4" ht="45">
      <c r="A30" s="1" t="s">
        <v>42</v>
      </c>
      <c r="B30">
        <f>F13/B28</f>
        <v>1.2088541666666666</v>
      </c>
      <c r="C30" s="1" t="s">
        <v>43</v>
      </c>
      <c r="D30">
        <f>F13/D28</f>
        <v>1.2579945799457994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66</v>
      </c>
      <c r="B36" s="1" t="s">
        <v>48</v>
      </c>
      <c r="C36">
        <v>1</v>
      </c>
    </row>
    <row r="37" spans="1:4" ht="30">
      <c r="A37" t="s">
        <v>35</v>
      </c>
      <c r="B37" s="1" t="s">
        <v>63</v>
      </c>
      <c r="C37">
        <v>3</v>
      </c>
    </row>
    <row r="38" spans="1:4" ht="45">
      <c r="A38" t="s">
        <v>39</v>
      </c>
      <c r="B38" s="1" t="s">
        <v>67</v>
      </c>
      <c r="C38">
        <v>7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37"/>
  <sheetViews>
    <sheetView topLeftCell="A16"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50</v>
      </c>
      <c r="D6">
        <f>$B$6*$C$6</f>
        <v>620</v>
      </c>
      <c r="E6">
        <v>50</v>
      </c>
      <c r="F6">
        <f>$B$6*$E$6</f>
        <v>620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140</v>
      </c>
      <c r="D8">
        <f>$B$8*$C$8</f>
        <v>1806</v>
      </c>
      <c r="E8">
        <v>140</v>
      </c>
      <c r="F8">
        <f>$B$8*$E$8</f>
        <v>1806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C12">
        <v>25</v>
      </c>
      <c r="D12">
        <f>$B$12*$C$12</f>
        <v>310</v>
      </c>
      <c r="E12">
        <v>25</v>
      </c>
      <c r="F12">
        <f>$B$12*$E$12</f>
        <v>310</v>
      </c>
    </row>
    <row r="13" spans="1:6" ht="60">
      <c r="B13" s="1" t="s">
        <v>22</v>
      </c>
      <c r="C13" s="1"/>
      <c r="D13">
        <f>SUM(D4:D12)</f>
        <v>4640</v>
      </c>
      <c r="E13" s="1" t="s">
        <v>23</v>
      </c>
      <c r="F13">
        <f>SUM(F4:F12)</f>
        <v>4640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14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8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5.5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12.5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0</v>
      </c>
    </row>
    <row r="27" spans="1:4">
      <c r="A27" t="s">
        <v>39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4080</v>
      </c>
    </row>
    <row r="30" spans="1:4" ht="45">
      <c r="A30" s="1" t="s">
        <v>42</v>
      </c>
      <c r="B30">
        <f>F13/B28</f>
        <v>1.2083333333333333</v>
      </c>
      <c r="C30" s="1" t="s">
        <v>43</v>
      </c>
      <c r="D30">
        <f>F13/D28</f>
        <v>1.1372549019607843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35</v>
      </c>
      <c r="B36" s="1" t="s">
        <v>63</v>
      </c>
      <c r="C36">
        <v>6</v>
      </c>
    </row>
    <row r="37" spans="1:4">
      <c r="B37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F40" sqref="F4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140</v>
      </c>
      <c r="D8">
        <f>$B$8*$C$8</f>
        <v>1806</v>
      </c>
      <c r="E8">
        <v>140</v>
      </c>
      <c r="F8">
        <f>$B$8*$E$8</f>
        <v>1806</v>
      </c>
    </row>
    <row r="9" spans="1:6">
      <c r="A9" s="2" t="s">
        <v>18</v>
      </c>
      <c r="B9" s="6">
        <v>11.2</v>
      </c>
      <c r="C9">
        <v>110</v>
      </c>
      <c r="D9">
        <f>$B$9*$C$9</f>
        <v>1232</v>
      </c>
      <c r="E9">
        <v>110</v>
      </c>
      <c r="F9">
        <f>$B$9*$E$9</f>
        <v>1232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4754</v>
      </c>
      <c r="E13" s="1" t="s">
        <v>23</v>
      </c>
      <c r="F13">
        <f>SUM(F4:F12)</f>
        <v>4754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8.5</v>
      </c>
    </row>
    <row r="28" spans="1:4" ht="45">
      <c r="A28" s="1" t="s">
        <v>40</v>
      </c>
      <c r="B28">
        <f>SUM(B18:B26)*60</f>
        <v>4320</v>
      </c>
      <c r="C28" s="1" t="s">
        <v>41</v>
      </c>
      <c r="D28">
        <f>SUM(D18:D27)*60</f>
        <v>4050</v>
      </c>
    </row>
    <row r="30" spans="1:4" ht="45">
      <c r="A30" s="1" t="s">
        <v>42</v>
      </c>
      <c r="B30">
        <f>F13/B28</f>
        <v>1.100462962962963</v>
      </c>
      <c r="C30" s="1" t="s">
        <v>43</v>
      </c>
      <c r="D30">
        <f>F13/D28</f>
        <v>1.1738271604938271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32</v>
      </c>
      <c r="B36" s="1" t="s">
        <v>70</v>
      </c>
      <c r="C36">
        <v>2</v>
      </c>
    </row>
    <row r="37" spans="1:4" ht="30">
      <c r="A37" t="s">
        <v>35</v>
      </c>
      <c r="B37" s="1" t="s">
        <v>63</v>
      </c>
      <c r="C37">
        <v>3</v>
      </c>
    </row>
    <row r="38" spans="1:4">
      <c r="A38" t="s">
        <v>39</v>
      </c>
      <c r="B38" t="s">
        <v>60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37"/>
  <sheetViews>
    <sheetView topLeftCell="A16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30</v>
      </c>
      <c r="D5">
        <f>$B$5*$C$5</f>
        <v>336</v>
      </c>
      <c r="E5">
        <v>30</v>
      </c>
      <c r="F5">
        <f>$B$5*$E$5</f>
        <v>336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75</v>
      </c>
      <c r="D7">
        <f>$B$7*$C$7</f>
        <v>840</v>
      </c>
      <c r="E7">
        <v>75</v>
      </c>
      <c r="F7">
        <f>$B$7*$E$7</f>
        <v>840</v>
      </c>
    </row>
    <row r="8" spans="1:6">
      <c r="A8" s="2" t="s">
        <v>17</v>
      </c>
      <c r="B8" s="6">
        <v>12.9</v>
      </c>
      <c r="C8">
        <v>100</v>
      </c>
      <c r="D8">
        <f>$B$8*$C$8</f>
        <v>1290</v>
      </c>
      <c r="E8">
        <v>100</v>
      </c>
      <c r="F8">
        <f>$B$8*$E$8</f>
        <v>1290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25</v>
      </c>
      <c r="D12">
        <f>$B$12*$C$12</f>
        <v>310</v>
      </c>
      <c r="E12">
        <v>25</v>
      </c>
      <c r="F12">
        <f>$B$12*$E$12</f>
        <v>310</v>
      </c>
    </row>
    <row r="13" spans="1:6" ht="60">
      <c r="B13" s="1" t="s">
        <v>22</v>
      </c>
      <c r="C13" s="1"/>
      <c r="D13">
        <f>SUM(D4:D12)</f>
        <v>4120</v>
      </c>
      <c r="E13" s="1" t="s">
        <v>23</v>
      </c>
      <c r="F13">
        <f>SUM(F4:F12)</f>
        <v>4120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8</v>
      </c>
      <c r="D19">
        <v>6.5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0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3450</v>
      </c>
    </row>
    <row r="30" spans="1:4" ht="45">
      <c r="A30" s="1" t="s">
        <v>42</v>
      </c>
      <c r="B30">
        <f>F13/B28</f>
        <v>1.0729166666666667</v>
      </c>
      <c r="C30" s="1" t="s">
        <v>43</v>
      </c>
      <c r="D30">
        <f>F13/D28</f>
        <v>1.1942028985507247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31</v>
      </c>
      <c r="B36" s="1" t="s">
        <v>72</v>
      </c>
      <c r="C36">
        <v>1.5</v>
      </c>
    </row>
    <row r="37" spans="1:4" ht="30">
      <c r="A37" t="s">
        <v>32</v>
      </c>
      <c r="B37" s="1" t="s">
        <v>73</v>
      </c>
      <c r="C37">
        <v>2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7"/>
  <sheetViews>
    <sheetView topLeftCell="A19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70</v>
      </c>
      <c r="D5">
        <f>$B$5*$C$5</f>
        <v>784</v>
      </c>
      <c r="E5">
        <v>70</v>
      </c>
      <c r="F5">
        <f>$B$5*$E$5</f>
        <v>784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55</v>
      </c>
      <c r="D8">
        <f>$B$8*$C$8</f>
        <v>709.5</v>
      </c>
      <c r="E8">
        <v>55</v>
      </c>
      <c r="F8">
        <f>$B$8*$E$8</f>
        <v>709.5</v>
      </c>
    </row>
    <row r="9" spans="1:6">
      <c r="A9" s="2" t="s">
        <v>18</v>
      </c>
      <c r="B9" s="6">
        <v>11.2</v>
      </c>
      <c r="C9">
        <v>100</v>
      </c>
      <c r="D9">
        <f>$B$9*$C$9</f>
        <v>1120</v>
      </c>
      <c r="E9">
        <v>100</v>
      </c>
      <c r="F9">
        <f>$B$9*$E$9</f>
        <v>1120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3957.5</v>
      </c>
      <c r="E13" s="1" t="s">
        <v>23</v>
      </c>
      <c r="F13">
        <f>SUM(F4:F12)</f>
        <v>3957.5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3540</v>
      </c>
    </row>
    <row r="30" spans="1:4" ht="45">
      <c r="A30" s="1" t="s">
        <v>42</v>
      </c>
      <c r="B30">
        <f>F13/B28</f>
        <v>1.0305989583333333</v>
      </c>
      <c r="C30" s="1" t="s">
        <v>43</v>
      </c>
      <c r="D30">
        <f>F13/D28</f>
        <v>1.1179378531073447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32</v>
      </c>
      <c r="B36" s="1" t="s">
        <v>75</v>
      </c>
      <c r="C36">
        <v>2</v>
      </c>
    </row>
    <row r="37" spans="1:4">
      <c r="B37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37"/>
  <sheetViews>
    <sheetView topLeftCell="A16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130</v>
      </c>
      <c r="D7">
        <f>$B$7*$C$7</f>
        <v>1456</v>
      </c>
      <c r="E7">
        <v>130</v>
      </c>
      <c r="F7">
        <f>$B$7*$E$7</f>
        <v>1456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3920</v>
      </c>
      <c r="E13" s="1" t="s">
        <v>23</v>
      </c>
      <c r="F13">
        <f>SUM(F4:F12)</f>
        <v>3920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8</v>
      </c>
    </row>
    <row r="20" spans="1:4">
      <c r="A20" t="s">
        <v>32</v>
      </c>
      <c r="B20">
        <v>8</v>
      </c>
      <c r="D20">
        <v>5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SUM(D18:D26)*60</f>
        <v>3480</v>
      </c>
    </row>
    <row r="30" spans="1:4" ht="45">
      <c r="A30" s="1" t="s">
        <v>42</v>
      </c>
      <c r="B30">
        <f>F13/B28</f>
        <v>1.0208333333333333</v>
      </c>
      <c r="C30" s="1" t="s">
        <v>43</v>
      </c>
      <c r="D30">
        <f>F13/D28</f>
        <v>1.1264367816091954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32</v>
      </c>
      <c r="B36" s="1" t="s">
        <v>60</v>
      </c>
      <c r="C36">
        <v>1</v>
      </c>
    </row>
    <row r="37" spans="1:4">
      <c r="B37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C6">
        <v>30</v>
      </c>
      <c r="D6">
        <f>$B$6*$C$6</f>
        <v>372</v>
      </c>
      <c r="E6">
        <v>30</v>
      </c>
      <c r="F6">
        <f>$B$6*$E$6</f>
        <v>372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55</v>
      </c>
      <c r="D8">
        <f>$B$8*$C$8</f>
        <v>709.5</v>
      </c>
      <c r="E8">
        <v>55</v>
      </c>
      <c r="F8">
        <f>$B$8*$E$8</f>
        <v>709.5</v>
      </c>
    </row>
    <row r="9" spans="1:6">
      <c r="A9" s="2" t="s">
        <v>18</v>
      </c>
      <c r="B9" s="6">
        <v>11.2</v>
      </c>
      <c r="C9">
        <v>130</v>
      </c>
      <c r="D9">
        <f>$B$9*$C$9</f>
        <v>1456</v>
      </c>
      <c r="E9">
        <v>130</v>
      </c>
      <c r="F9">
        <f>$B$9*$E$9</f>
        <v>1456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20</v>
      </c>
      <c r="D12">
        <f>$B$12*$C$12</f>
        <v>248</v>
      </c>
      <c r="E12">
        <v>20</v>
      </c>
      <c r="F12">
        <f>$B$12*$E$12</f>
        <v>248</v>
      </c>
    </row>
    <row r="13" spans="1:6" ht="60">
      <c r="B13" s="1" t="s">
        <v>22</v>
      </c>
      <c r="C13" s="1"/>
      <c r="D13">
        <f>SUM(D4:D12)</f>
        <v>4129.5</v>
      </c>
      <c r="E13" s="1" t="s">
        <v>23</v>
      </c>
      <c r="F13">
        <f>SUM(F4:F12)</f>
        <v>4129.5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8</v>
      </c>
    </row>
    <row r="20" spans="1:4">
      <c r="A20" t="s">
        <v>32</v>
      </c>
      <c r="B20">
        <v>8</v>
      </c>
      <c r="D20">
        <v>9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SUM(D18:D26)*60</f>
        <v>3720</v>
      </c>
    </row>
    <row r="30" spans="1:4" ht="45">
      <c r="A30" s="1" t="s">
        <v>42</v>
      </c>
      <c r="B30">
        <f>F13/B28</f>
        <v>1.075390625</v>
      </c>
      <c r="C30" s="1" t="s">
        <v>43</v>
      </c>
      <c r="D30">
        <f>F13/D28</f>
        <v>1.1100806451612903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32</v>
      </c>
      <c r="B36" s="1" t="s">
        <v>78</v>
      </c>
      <c r="C36">
        <v>2.5</v>
      </c>
    </row>
    <row r="37" spans="1:4">
      <c r="A37" t="s">
        <v>30</v>
      </c>
      <c r="B37" s="1" t="s">
        <v>79</v>
      </c>
      <c r="C37">
        <v>3.5</v>
      </c>
    </row>
    <row r="38" spans="1:4" ht="60">
      <c r="A38" t="s">
        <v>36</v>
      </c>
      <c r="B38" s="1" t="s">
        <v>80</v>
      </c>
      <c r="C38">
        <v>3.5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38"/>
  <sheetViews>
    <sheetView topLeftCell="A29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81</v>
      </c>
      <c r="D7">
        <f>$B$7*$C$7</f>
        <v>907.19999999999993</v>
      </c>
      <c r="E7">
        <v>81</v>
      </c>
      <c r="F7">
        <f>$B$7*$E$7</f>
        <v>907.19999999999993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C9">
        <v>170</v>
      </c>
      <c r="D9">
        <f>$B$9*$C$9</f>
        <v>1903.9999999999998</v>
      </c>
      <c r="E9">
        <v>170</v>
      </c>
      <c r="F9">
        <f>$B$9*$E$9</f>
        <v>1903.9999999999998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4308.2</v>
      </c>
      <c r="E13" s="1" t="s">
        <v>23</v>
      </c>
      <c r="F13">
        <f>SUM(F4:F12)</f>
        <v>4308.2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8</v>
      </c>
    </row>
    <row r="19" spans="1:4">
      <c r="A19" t="s">
        <v>31</v>
      </c>
      <c r="B19">
        <v>0</v>
      </c>
      <c r="D19">
        <v>8</v>
      </c>
    </row>
    <row r="20" spans="1:4">
      <c r="A20" t="s">
        <v>32</v>
      </c>
      <c r="B20">
        <v>8</v>
      </c>
      <c r="D20">
        <v>6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SUM(D18:D26)*60</f>
        <v>3540</v>
      </c>
    </row>
    <row r="30" spans="1:4" ht="45">
      <c r="A30" s="1" t="s">
        <v>42</v>
      </c>
      <c r="B30">
        <f>F13/B28</f>
        <v>1.1219270833333332</v>
      </c>
      <c r="C30" s="1" t="s">
        <v>43</v>
      </c>
      <c r="D30">
        <f>F13/D28</f>
        <v>1.2170056497175141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t="s">
        <v>35</v>
      </c>
      <c r="B36" s="1" t="s">
        <v>82</v>
      </c>
      <c r="C36">
        <v>3</v>
      </c>
    </row>
    <row r="37" spans="1:4" ht="60">
      <c r="A37" t="s">
        <v>32</v>
      </c>
      <c r="B37" s="1" t="s">
        <v>83</v>
      </c>
      <c r="C37">
        <v>2</v>
      </c>
    </row>
    <row r="38" spans="1:4" ht="30">
      <c r="A38" t="s">
        <v>39</v>
      </c>
      <c r="B38" s="1" t="s">
        <v>84</v>
      </c>
      <c r="C38">
        <v>8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38"/>
  <sheetViews>
    <sheetView topLeftCell="A8" workbookViewId="0">
      <selection activeCell="J28" sqref="J2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150</v>
      </c>
      <c r="D9">
        <f>$B$9*$C$9</f>
        <v>1680</v>
      </c>
      <c r="E9">
        <v>150</v>
      </c>
      <c r="F9">
        <f>$B$9*$E$9</f>
        <v>1680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20</v>
      </c>
      <c r="D11">
        <f>$B$11*$C$11</f>
        <v>224</v>
      </c>
      <c r="E11">
        <v>20</v>
      </c>
      <c r="F11">
        <f>$B$11*$E$11</f>
        <v>224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4989.5</v>
      </c>
      <c r="E13" s="1" t="s">
        <v>23</v>
      </c>
      <c r="F13">
        <f>SUM(F4:F12)</f>
        <v>4989.5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8</v>
      </c>
      <c r="D18">
        <v>10</v>
      </c>
    </row>
    <row r="19" spans="1:4">
      <c r="A19" t="s">
        <v>31</v>
      </c>
      <c r="B19">
        <v>0</v>
      </c>
      <c r="D19">
        <v>0</v>
      </c>
    </row>
    <row r="20" spans="1:4">
      <c r="A20" t="s">
        <v>32</v>
      </c>
      <c r="B20">
        <v>8</v>
      </c>
      <c r="D20">
        <v>7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9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SUM(D18:D26)*60</f>
        <v>3270</v>
      </c>
    </row>
    <row r="30" spans="1:4" ht="45">
      <c r="A30" s="1" t="s">
        <v>42</v>
      </c>
      <c r="B30">
        <f>F13/B28</f>
        <v>1.2993489583333333</v>
      </c>
      <c r="C30" s="1" t="s">
        <v>43</v>
      </c>
      <c r="D30">
        <f>F13/D28</f>
        <v>1.5258409785932723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t="s">
        <v>32</v>
      </c>
      <c r="B36" s="1" t="s">
        <v>48</v>
      </c>
      <c r="C36">
        <v>1</v>
      </c>
    </row>
    <row r="37" spans="1:4" ht="30">
      <c r="A37" t="s">
        <v>35</v>
      </c>
      <c r="B37" s="1" t="s">
        <v>82</v>
      </c>
      <c r="C37">
        <v>3</v>
      </c>
    </row>
    <row r="38" spans="1:4">
      <c r="A38" t="s">
        <v>37</v>
      </c>
      <c r="B38" t="s">
        <v>72</v>
      </c>
      <c r="C38">
        <v>0.5</v>
      </c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31.05.2022    </vt:lpstr>
      <vt:lpstr>30.05.2022   </vt:lpstr>
      <vt:lpstr>27.05.2022  </vt:lpstr>
      <vt:lpstr>26.05.2022  </vt:lpstr>
      <vt:lpstr>25.05.2022  </vt:lpstr>
      <vt:lpstr>24.05.2022   </vt:lpstr>
      <vt:lpstr>23.05.2022   </vt:lpstr>
      <vt:lpstr>20.05.2022   </vt:lpstr>
      <vt:lpstr>19.05.2022  </vt:lpstr>
      <vt:lpstr>18.05.2022   </vt:lpstr>
      <vt:lpstr>17.05.2022   </vt:lpstr>
      <vt:lpstr>16.05.2022   </vt:lpstr>
      <vt:lpstr>13.05.2022   </vt:lpstr>
      <vt:lpstr>12.05.2022  </vt:lpstr>
      <vt:lpstr>11.05.2022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2022-06-01T16:24:05Z</dcterms:modified>
  <cp:category/>
  <cp:contentStatus/>
</cp:coreProperties>
</file>