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63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0.06.2022   " sheetId="53" r:id="rId1"/>
    <sheet name="29.06.2022    " sheetId="52" r:id="rId2"/>
    <sheet name="28.06.2022    " sheetId="51" r:id="rId3"/>
    <sheet name="27.06.2022   " sheetId="50" r:id="rId4"/>
    <sheet name="24.06.2022    " sheetId="49" r:id="rId5"/>
    <sheet name="23.06.2022    " sheetId="48" r:id="rId6"/>
    <sheet name="22.06.2022     " sheetId="47" r:id="rId7"/>
    <sheet name="21.06.2022     " sheetId="46" r:id="rId8"/>
    <sheet name="20.06.2022    " sheetId="45" r:id="rId9"/>
    <sheet name="17.06.2022    " sheetId="44" r:id="rId10"/>
    <sheet name="16.06.2022   " sheetId="43" r:id="rId11"/>
    <sheet name="15.06.2022   " sheetId="42" r:id="rId12"/>
    <sheet name="14.06.2022   " sheetId="41" r:id="rId13"/>
    <sheet name="10.06.2022   " sheetId="40" r:id="rId14"/>
    <sheet name="09.06.2022    " sheetId="39" r:id="rId15"/>
    <sheet name="08.06.2022    " sheetId="38" r:id="rId16"/>
    <sheet name="07.06.2022    " sheetId="37" r:id="rId17"/>
    <sheet name="06.06.2022    " sheetId="36" r:id="rId18"/>
    <sheet name="03.06.2022   " sheetId="35" r:id="rId19"/>
    <sheet name="02.06.2022    " sheetId="34" r:id="rId20"/>
    <sheet name="01.06.2022    " sheetId="33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5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5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5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5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4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53" l="1"/>
  <c r="B30"/>
  <c r="D30" i="52"/>
  <c r="B30"/>
  <c r="D30" i="51"/>
  <c r="B30"/>
  <c r="D30" i="50"/>
  <c r="B30"/>
  <c r="D30" i="49"/>
  <c r="B30"/>
  <c r="D30" i="48"/>
  <c r="B30"/>
  <c r="D30" i="47"/>
  <c r="B30"/>
  <c r="D30" i="46"/>
  <c r="B30"/>
  <c r="D30" i="45"/>
  <c r="B30"/>
  <c r="D30" i="44"/>
  <c r="B30"/>
  <c r="D30" i="43"/>
  <c r="B30"/>
  <c r="D30" i="42"/>
  <c r="B30"/>
  <c r="D30" i="41"/>
  <c r="B30"/>
  <c r="D30" i="40"/>
  <c r="B30"/>
  <c r="D30" i="39"/>
  <c r="B30"/>
  <c r="D30" i="38"/>
  <c r="B30"/>
  <c r="D30" i="37"/>
  <c r="B30"/>
  <c r="D30" i="36"/>
  <c r="B30"/>
  <c r="D30" i="35"/>
  <c r="B30"/>
  <c r="D30" i="34"/>
  <c r="B30"/>
  <c r="D30" i="33"/>
  <c r="B30"/>
</calcChain>
</file>

<file path=xl/sharedStrings.xml><?xml version="1.0" encoding="utf-8"?>
<sst xmlns="http://schemas.openxmlformats.org/spreadsheetml/2006/main" count="1264" uniqueCount="108">
  <si>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</si>
  <si>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</si>
  <si>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</si>
  <si>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</si>
  <si>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</si>
  <si>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</si>
  <si>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</si>
  <si>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</si>
  <si>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</si>
  <si>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</si>
  <si>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</si>
  <si>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</si>
  <si>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</si>
  <si>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</si>
  <si>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</si>
  <si>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</si>
  <si>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</si>
  <si>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</si>
  <si>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</si>
  <si>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</si>
  <si>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</si>
  <si>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</si>
  <si>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</si>
  <si>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</si>
  <si>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</si>
  <si>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</si>
  <si>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</si>
  <si>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</si>
  <si>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</si>
  <si>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</si>
  <si>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</si>
  <si>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</si>
  <si>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</si>
  <si>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</si>
  <si>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</si>
  <si>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</si>
  <si>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</si>
  <si>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</si>
  <si>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</si>
  <si>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</si>
  <si>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</si>
  <si>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</si>
  <si>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</si>
  <si>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</si>
  <si>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</si>
  <si>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за 30.06.2022</t>
  </si>
  <si>
    <t>робот</t>
  </si>
  <si>
    <t>склад</t>
  </si>
  <si>
    <t>за 29.06.2022</t>
  </si>
  <si>
    <t>торовка кол ЧПУ</t>
  </si>
  <si>
    <t>робот, резка резьбы в кол</t>
  </si>
  <si>
    <t>за 28.06.2022</t>
  </si>
  <si>
    <t>резка резьбы в кол</t>
  </si>
  <si>
    <t>Яковлев</t>
  </si>
  <si>
    <t>торцовка кол ЧПУ</t>
  </si>
  <si>
    <t>за 27.06.2022</t>
  </si>
  <si>
    <t>резка резьбы в кол
склад</t>
  </si>
  <si>
    <t>робот
торцовка кол ЧПУ</t>
  </si>
  <si>
    <t>отгрузка</t>
  </si>
  <si>
    <t>Т-образные крепления
(зенковка),
торцовка кол ЧПУ</t>
  </si>
  <si>
    <t>за 24.06.2022</t>
  </si>
  <si>
    <t>Корючин, 
Белов</t>
  </si>
  <si>
    <t>торцовка кол ЧПУ,
робот</t>
  </si>
  <si>
    <t>Корючин, 
Фомин</t>
  </si>
  <si>
    <t>резка резьбы в кол,
торцовка кол ЧПУ</t>
  </si>
  <si>
    <t>за 23.06.2022</t>
  </si>
  <si>
    <t xml:space="preserve">фрезеровка крышек М2-200,
</t>
  </si>
  <si>
    <t>мойка галтовки,
резка резьбы в кол</t>
  </si>
  <si>
    <t>за 22.06.2022</t>
  </si>
  <si>
    <t>Тимофеев</t>
  </si>
  <si>
    <t>резка резьбы в кол
перевозка оборудования</t>
  </si>
  <si>
    <t>за 21.06.2022</t>
  </si>
  <si>
    <t>за 20.06.2022</t>
  </si>
  <si>
    <t>торцовка кол ЧПУ, робот</t>
  </si>
  <si>
    <t>Белов,
Корючин</t>
  </si>
  <si>
    <t>за 17.06.2022</t>
  </si>
  <si>
    <t xml:space="preserve">отгрузка </t>
  </si>
  <si>
    <t>резка резьбы в кол,
мойка галтовки,
обработка кол №7
торцовка кол ЧПУ</t>
  </si>
  <si>
    <t>за 16.06.2022</t>
  </si>
  <si>
    <t>трезьба в кол,
обработка кол №7</t>
  </si>
  <si>
    <t>за 15.06.2022</t>
  </si>
  <si>
    <t>резьба в кол,
торцовка кол ЧПУ,
обработка кол №7</t>
  </si>
  <si>
    <t>за 14.06.2022</t>
  </si>
  <si>
    <t>Корючин,Белов</t>
  </si>
  <si>
    <t>резка резьбы в кол,
торцовка кол ЧПУ,
обработка кол № 7  на абразивном круге</t>
  </si>
  <si>
    <t>за 10.06.2022</t>
  </si>
  <si>
    <t>робот, оцинковка сердечников "Трансвит"</t>
  </si>
  <si>
    <t>из них 5 часов отработано
 в понедельник 13.06.22</t>
  </si>
  <si>
    <t>Корючин,
Белов</t>
  </si>
  <si>
    <t>замки</t>
  </si>
  <si>
    <t>отработано в понедельник
13.06.22</t>
  </si>
  <si>
    <t>резка резьбы в кол,
торцовка кол ЧПУ,
фрезеровка корпусов М2</t>
  </si>
  <si>
    <t>за 09.06.2022</t>
  </si>
  <si>
    <t>Белов,
 Корючин</t>
  </si>
  <si>
    <t>резка резьбы в кол,
торцовка кол ЧПУ
мойка галтовок</t>
  </si>
  <si>
    <t>за 08.06.2022</t>
  </si>
  <si>
    <t>резка резьбы в кол,
торцовка кол ЧПУ,
фрезеровка освобождений в корпусах М2</t>
  </si>
  <si>
    <t>за 07.06.2022</t>
  </si>
  <si>
    <t xml:space="preserve">Наумова </t>
  </si>
  <si>
    <t>за 06.06.2022</t>
  </si>
  <si>
    <t>Белов, 
Корючин</t>
  </si>
  <si>
    <t xml:space="preserve">кольца для кол,
мойка галтовок
</t>
  </si>
  <si>
    <t xml:space="preserve">резка резьбы в кол,
торцовка кол ЧПУ
</t>
  </si>
  <si>
    <t>за 03.06.2022</t>
  </si>
  <si>
    <t>резка резьбы в кол,
торцовка кол ЧПУ,
фрезеровка боковин М2</t>
  </si>
  <si>
    <t>за 02.06.2022</t>
  </si>
  <si>
    <t>за 01.06.2022</t>
  </si>
  <si>
    <t>резка резьбы кол, 
торцовка кол чпу,
фрезеровка боковин М2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</si>
</sst>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</cellXfs>
  <cellStyles count="1">
    <cellStyle name="Обычный" xfId="0" builtinId="0"/>
  </cellStyles>
  <dxfs count="63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1" name="Таблица114581117202326293235384144258111417202326293235384144475025811141720232629323538414453565962" displayName="Таблица114581117202326293235384144258111417202326293235384144475025811141720232629323538414453565962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62" name="Таблица215691218212427303336394245369121518212427303336394245485136912151821242730333639424554576063" displayName="Таблица2156912182124273033363942453691215182124273033363942454851369121518212427303336394245545760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63" name="Таблица316710131922252831343740434647101316192225283134374043464952471013161922252831343740434655586164" displayName="Таблица31671013192225283134374043464710131619222528313437404346495247101316192225283134374043465558616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8" name="Таблица1145811172023262932353841442581114172023262932353841444750258111417202326293235384144535659" displayName="Таблица1145811172023262932353841442581114172023262932353841444750258111417202326293235384144535659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9" name="Таблица2156912182124273033363942453691215182124273033363942454851369121518212427303336394245545760" displayName="Таблица21569121821242730333639424536912151821242730333639424548513691215182124273033363942455457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0" name="Таблица3167101319222528313437404346471013161922252831343740434649524710131619222528313437404346555861" displayName="Таблица3167101319222528313437404346471013161922252831343740434649524710131619222528313437404346555861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55" name="Таблица11458111720232629323538414425811141720232629323538414447502581114172023262932353841445356" displayName="Таблица11458111720232629323538414425811141720232629323538414447502581114172023262932353841445356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56" name="Таблица21569121821242730333639424536912151821242730333639424548513691215182124273033363942455457" displayName="Таблица215691218212427303336394245369121518212427303336394245485136912151821242730333639424554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57" name="Таблица31671013192225283134374043464710131619222528313437404346495247101316192225283134374043465558" displayName="Таблица31671013192225283134374043464710131619222528313437404346495247101316192225283134374043465558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52" name="Таблица114581117202326293235384144258111417202326293235384144475025811141720232629323538414453" displayName="Таблица114581117202326293235384144258111417202326293235384144475025811141720232629323538414453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53" name="Таблица215691218212427303336394245369121518212427303336394245485136912151821242730333639424554" displayName="Таблица2156912182124273033363942453691215182124273033363942454851369121518212427303336394245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54" name="Таблица316710131922252831343740434647101316192225283134374043464952471013161922252831343740434655" displayName="Таблица316710131922252831343740434647101316192225283134374043464952471013161922252831343740434655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43" name="Таблица1145811172023262932353841442581114172023262932353841444750258111417202326293235384144" displayName="Таблица1145811172023262932353841442581114172023262932353841444750258111417202326293235384144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44" name="Таблица2156912182124273033363942453691215182124273033363942454851369121518212427303336394245" displayName="Таблица21569121821242730333639424536912151821242730333639424548513691215182124273033363942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45" name="Таблица3167101319222528313437404346471013161922252831343740434649524710131619222528313437404346" displayName="Таблица3167101319222528313437404346471013161922252831343740434649524710131619222528313437404346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40" name="Таблица11458111720232629323538414425811141720232629323538414447502581114172023262932353841" displayName="Таблица11458111720232629323538414425811141720232629323538414447502581114172023262932353841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41" name="Таблица21569121821242730333639424536912151821242730333639424548513691215182124273033363942" displayName="Таблица215691218212427303336394245369121518212427303336394245485136912151821242730333639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42" name="Таблица31671013192225283134374043464710131619222528313437404346495247101316192225283134374043" displayName="Таблица3167101319222528313437404346471013161922252831343740434649524710131619222528313437404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37" name="Таблица114581117202326293235384144258111417202326293235384144475025811141720232629323538" displayName="Таблица114581117202326293235384144258111417202326293235384144475025811141720232629323538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38" name="Таблица215691218212427303336394245369121518212427303336394245485136912151821242730333639" displayName="Таблица21569121821242730333639424536912151821242730333639424548513691215182124273033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39" name="Таблица316710131922252831343740434647101316192225283134374043464952471013161922252831343740" displayName="Таблица31671013192225283134374043464710131619222528313437404346495247101316192225283134374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34" name="Таблица1145811172023262932353841442581114172023262932353841444750258111417202326293235" displayName="Таблица1145811172023262932353841442581114172023262932353841444750258111417202326293235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35" name="Таблица2156912182124273033363942453691215182124273033363942454851369121518212427303336" displayName="Таблица21569121821242730333639424536912151821242730333639424548513691215182124273033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36" name="Таблица3167101319222528313437404346471013161922252831343740434649524710131619222528313437" displayName="Таблица316710131922252831343740434647101316192225283134374043464952471013161922252831343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31" name="Таблица11458111720232629323538414425811141720232629323538414447502581114172023262932" displayName="Таблица11458111720232629323538414425811141720232629323538414447502581114172023262932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32" name="Таблица21569121821242730333639424536912151821242730333639424548513691215182124273033" displayName="Таблица215691218212427303336394245369121518212427303336394245485136912151821242730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33" name="Таблица31671013192225283134374043464710131619222528313437404346495247101316192225283134" displayName="Таблица3167101319222528313437404346471013161922252831343740434649524710131619222528313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Таблица114581117202326293235384144258111417202326293235384144475025811141720232629" displayName="Таблица114581117202326293235384144258111417202326293235384144475025811141720232629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Таблица215691218212427303336394245369121518212427303336394245485136912151821242730" displayName="Таблица2156912182124273033363942453691215182124273033363942454851369121518212427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Таблица316710131922252831343740434647101316192225283134374043464952471013161922252831" displayName="Таблица316710131922252831343740434647101316192225283134374043464952471013161922252831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25" name="Таблица1145811172023262932353841442581114172023262932353841444750258111417202326" displayName="Таблица1145811172023262932353841442581114172023262932353841444750258111417202326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26" name="Таблица2156912182124273033363942453691215182124273033363942454851369121518212427" displayName="Таблица21569121821242730333639424536912151821242730333639424548513691215182124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27" name="Таблица3167101319222528313437404346471013161922252831343740434649524710131619222528" displayName="Таблица3167101319222528313437404346471013161922252831343740434649524710131619222528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22" name="Таблица11458111720232629323538414425811141720232629323538414447502581114172023" displayName="Таблица11458111720232629323538414425811141720232629323538414447502581114172023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23" name="Таблица21569121821242730333639424536912151821242730333639424548513691215182124" displayName="Таблица21569121821242730333639424536912151821242730333639424548513691215182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24" name="Таблица31671013192225283134374043464710131619222528313437404346495247101316192225" displayName="Таблица31671013192225283134374043464710131619222528313437404346495247101316192225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9" name="Таблица114581117202326293235384144258111417202326293235384144475025811141720" displayName="Таблица114581117202326293235384144258111417202326293235384144475025811141720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20" name="Таблица215691218212427303336394245369121518212427303336394245485136912151821" displayName="Таблица2156912182124273033363942453691215182124273033363942454851369121518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21" name="Таблица316710131922252831343740434647101316192225283134374043464952471013161922" displayName="Таблица316710131922252831343740434647101316192225283134374043464952471013161922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6" name="Таблица1145811172023262932353841442581114172023262932353841444750258111417" displayName="Таблица1145811172023262932353841442581114172023262932353841444750258111417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17" name="Таблица2156912182124273033363942453691215182124273033363942454851369121518" displayName="Таблица21569121821242730333639424536912151821242730333639424548513691215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8" name="Таблица3167101319222528313437404346471013161922252831343740434649524710131619" displayName="Таблица3167101319222528313437404346471013161922252831343740434649524710131619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3" name="Таблица11458111720232629323538414425811141720232629323538414447502581114" displayName="Таблица11458111720232629323538414425811141720232629323538414447502581114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4" name="Таблица21569121821242730333639424536912151821242730333639424548513691215" displayName="Таблица215691218212427303336394245369121518212427303336394245485136912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5" name="Таблица31671013192225283134374043464710131619222528313437404346495247101316" displayName="Таблица31671013192225283134374043464710131619222528313437404346495247101316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0" name="Таблица114581117202326293235384144258111417202326293235384144475025811" displayName="Таблица114581117202326293235384144258111417202326293235384144475025811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1" name="Таблица215691218212427303336394245369121518212427303336394245485136912" displayName="Таблица2156912182124273033363942453691215182124273033363942454851369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2" name="Таблица316710131922252831343740434647101316192225283134374043464952471013" displayName="Таблица31671013192225283134374043464710131619222528313437404346495247101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7" name="Таблица1145811172023262932353841442581114172023262932353841444750258" displayName="Таблица1145811172023262932353841442581114172023262932353841444750258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8" name="Таблица2156912182124273033363942453691215182124273033363942454851369" displayName="Таблица21569121821242730333639424536912151821242730333639424548513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9" name="Таблица3167101319222528313437404346471013161922252831343740434649524710" displayName="Таблица316710131922252831343740434647101316192225283134374043464952471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4" name="Таблица114581117202326293235384144258111417202326293235384144475025" displayName="Таблица114581117202326293235384144258111417202326293235384144475025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" name="Таблица215691218212427303336394245369121518212427303336394245485136" displayName="Таблица2156912182124273033363942453691215182124273033363942454851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6" name="Таблица31671013192225283134374043464710131619222528313437404346495247" displayName="Таблица3167101319222528313437404346471013161922252831343740434649524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" name="Таблица11458111720232629323538414425811141720232629323538414447502" displayName="Таблица11458111720232629323538414425811141720232629323538414447502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2" name="Таблица21569121821242730333639424536912151821242730333639424548513" displayName="Таблица2156912182124273033363942453691215182124273033363942454851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3" name="Таблица3167101319222528313437404346471013161922252831343740434649524" displayName="Таблица316710131922252831343740434647101316192225283134374043464952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49" name="Таблица1145811172023262932353841442581114172023262932353841444750" displayName="Таблица1145811172023262932353841442581114172023262932353841444750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50" name="Таблица2156912182124273033363942453691215182124273033363942454851" displayName="Таблица21569121821242730333639424536912151821242730333639424548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51" name="Таблица316710131922252831343740434647101316192225283134374043464952" displayName="Таблица316710131922252831343740434647101316192225283134374043464952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46" name="Таблица11458111720232629323538414425811141720232629323538414447" displayName="Таблица11458111720232629323538414425811141720232629323538414447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47" name="Таблица21569121821242730333639424536912151821242730333639424548" displayName="Таблица215691218212427303336394245369121518212427303336394245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48" name="Таблица3167101319222528313437404346471013161922252831343740434649" displayName="Таблица3167101319222528313437404346471013161922252831343740434649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C7">
        <v>90</v>
      </c>
      <c r="D7">
        <f>$B$7*$C$7</f>
        <v>1007.9999999999999</v>
      </c>
      <c r="E7">
        <v>90</v>
      </c>
      <c r="F7">
        <f>$B$7*$E$7</f>
        <v>1007.9999999999999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115</v>
      </c>
      <c r="D10">
        <f>$B$10*$C$10</f>
        <v>1483.5</v>
      </c>
      <c r="E10">
        <v>115</v>
      </c>
      <c r="F10">
        <f>$B$10*$E$10</f>
        <v>1483.5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3979.5</v>
      </c>
      <c r="E13" s="1" t="s">
        <v>23</v>
      </c>
      <c r="F13">
        <f>SUM(F4:F12)</f>
        <v>3979.5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>
        <v>7.5</v>
      </c>
    </row>
    <row r="24" spans="1:4">
      <c r="A24" t="s">
        <v>36</v>
      </c>
      <c r="B24">
        <v>8</v>
      </c>
      <c r="D24">
        <v>9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3600</v>
      </c>
    </row>
    <row r="30" spans="1:4" ht="45">
      <c r="A30" s="1" t="s">
        <v>41</v>
      </c>
      <c r="B30">
        <f>F13/B28</f>
        <v>1.036328125</v>
      </c>
      <c r="C30" s="1" t="s">
        <v>42</v>
      </c>
      <c r="D30">
        <f>F13/D28</f>
        <v>1.1054166666666667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L37" sqref="L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55</v>
      </c>
      <c r="D6">
        <f>$B$6*$C$6</f>
        <v>682</v>
      </c>
      <c r="E6">
        <v>55</v>
      </c>
      <c r="F6">
        <f>$B$6*$E$6</f>
        <v>682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4231</v>
      </c>
      <c r="E13" s="1" t="s">
        <v>23</v>
      </c>
      <c r="F13">
        <f>SUM(F4:F12)</f>
        <v>4231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8.5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1.1018229166666667</v>
      </c>
      <c r="C30" s="1" t="s">
        <v>42</v>
      </c>
      <c r="D30">
        <f>F13/D28</f>
        <v>1.1951977401129943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34</v>
      </c>
      <c r="B36" s="1" t="s">
        <v>49</v>
      </c>
      <c r="C36">
        <v>3</v>
      </c>
    </row>
    <row r="37" spans="1:4" ht="30">
      <c r="A37" t="s">
        <v>35</v>
      </c>
      <c r="B37" s="1" t="s">
        <v>50</v>
      </c>
      <c r="C37">
        <v>2</v>
      </c>
    </row>
    <row r="38" spans="1:4">
      <c r="A38" t="s">
        <v>37</v>
      </c>
      <c r="B38" s="1" t="s">
        <v>47</v>
      </c>
      <c r="C38">
        <v>0.5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39"/>
  <sheetViews>
    <sheetView topLeftCell="A28" workbookViewId="0">
      <selection activeCell="G33" sqref="G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95</v>
      </c>
      <c r="D8">
        <f>$B$8*$C$8</f>
        <v>1225.5</v>
      </c>
      <c r="E8">
        <v>95</v>
      </c>
      <c r="F8">
        <f>$B$8*$E$8</f>
        <v>1225.5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4057.5</v>
      </c>
      <c r="E13" s="1" t="s">
        <v>23</v>
      </c>
      <c r="F13">
        <f>SUM(F4:F12)</f>
        <v>4057.5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6.5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3660</v>
      </c>
    </row>
    <row r="30" spans="1:4" ht="45">
      <c r="A30" s="1" t="s">
        <v>41</v>
      </c>
      <c r="B30">
        <f>F13/B28</f>
        <v>1.056640625</v>
      </c>
      <c r="C30" s="1" t="s">
        <v>42</v>
      </c>
      <c r="D30">
        <f>F13/D28</f>
        <v>1.1086065573770492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 ht="30">
      <c r="A37" t="s">
        <v>34</v>
      </c>
      <c r="B37" s="1" t="s">
        <v>52</v>
      </c>
      <c r="C37">
        <v>1.5</v>
      </c>
    </row>
    <row r="38" spans="1:4">
      <c r="A38" t="s">
        <v>37</v>
      </c>
      <c r="B38" s="1" t="s">
        <v>47</v>
      </c>
      <c r="C38">
        <v>0.5</v>
      </c>
    </row>
    <row r="39" spans="1:4">
      <c r="A39" t="s">
        <v>53</v>
      </c>
      <c r="B39" t="s">
        <v>54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39"/>
  <sheetViews>
    <sheetView topLeftCell="A24" workbookViewId="0">
      <selection activeCell="H37" sqref="H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190</v>
      </c>
      <c r="D8">
        <f>$B$8*$C$8</f>
        <v>2451</v>
      </c>
      <c r="E8">
        <v>190</v>
      </c>
      <c r="F8">
        <f>$B$8*$E$8</f>
        <v>2451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25</v>
      </c>
      <c r="D12">
        <f>$B$12*$C$12</f>
        <v>310</v>
      </c>
      <c r="E12">
        <v>25</v>
      </c>
      <c r="F12">
        <f>$B$12*$E$12</f>
        <v>310</v>
      </c>
    </row>
    <row r="13" spans="1:6" ht="60">
      <c r="B13" s="1" t="s">
        <v>22</v>
      </c>
      <c r="C13" s="1"/>
      <c r="D13">
        <f>SUM(D4:D12)</f>
        <v>3877</v>
      </c>
      <c r="E13" s="1" t="s">
        <v>23</v>
      </c>
      <c r="F13">
        <f>SUM(F4:F12)</f>
        <v>3877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9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3420</v>
      </c>
    </row>
    <row r="30" spans="1:4" ht="45">
      <c r="A30" s="1" t="s">
        <v>41</v>
      </c>
      <c r="B30">
        <f>F13/B28</f>
        <v>1.0096354166666666</v>
      </c>
      <c r="C30" s="1" t="s">
        <v>42</v>
      </c>
      <c r="D30">
        <f>F13/D28</f>
        <v>1.133625730994152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34</v>
      </c>
      <c r="B36" s="1" t="s">
        <v>56</v>
      </c>
      <c r="C36">
        <v>4</v>
      </c>
    </row>
    <row r="37" spans="1:4" ht="30">
      <c r="A37" t="s">
        <v>35</v>
      </c>
      <c r="B37" s="1" t="s">
        <v>57</v>
      </c>
      <c r="C37">
        <v>3</v>
      </c>
    </row>
    <row r="38" spans="1:4">
      <c r="A38" t="s">
        <v>37</v>
      </c>
      <c r="B38" s="1" t="s">
        <v>58</v>
      </c>
      <c r="C38">
        <v>1</v>
      </c>
    </row>
    <row r="39" spans="1:4" ht="60">
      <c r="A39" t="s">
        <v>53</v>
      </c>
      <c r="B39" s="1" t="s">
        <v>59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G24" sqref="G2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120</v>
      </c>
      <c r="D4">
        <f>$B$4*$C$4</f>
        <v>1344</v>
      </c>
      <c r="E4">
        <v>120</v>
      </c>
      <c r="F4">
        <f>$B$4*$E$4</f>
        <v>1344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40</v>
      </c>
      <c r="D7">
        <f>$B$7*$C$7</f>
        <v>448</v>
      </c>
      <c r="E7">
        <v>40</v>
      </c>
      <c r="F7">
        <f>$B$7*$E$7</f>
        <v>448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60</v>
      </c>
      <c r="D12">
        <f>$B$12*$C$12</f>
        <v>744</v>
      </c>
      <c r="E12">
        <v>60</v>
      </c>
      <c r="F12">
        <f>$B$12*$E$12</f>
        <v>744</v>
      </c>
    </row>
    <row r="13" spans="1:6" ht="60">
      <c r="B13" s="1" t="s">
        <v>22</v>
      </c>
      <c r="C13" s="1"/>
      <c r="D13">
        <f>SUM(D4:D12)</f>
        <v>3697</v>
      </c>
      <c r="E13" s="1" t="s">
        <v>23</v>
      </c>
      <c r="F13">
        <f>SUM(F4:F12)</f>
        <v>3697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10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6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3420</v>
      </c>
    </row>
    <row r="30" spans="1:4" ht="45">
      <c r="A30" s="1" t="s">
        <v>41</v>
      </c>
      <c r="B30">
        <f>F13/B28</f>
        <v>0.96276041666666667</v>
      </c>
      <c r="C30" s="1" t="s">
        <v>42</v>
      </c>
      <c r="D30">
        <f>F13/D28</f>
        <v>1.0809941520467836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61</v>
      </c>
      <c r="B36" s="1" t="s">
        <v>58</v>
      </c>
      <c r="C36">
        <v>1</v>
      </c>
    </row>
    <row r="37" spans="1:4" ht="45">
      <c r="A37" t="s">
        <v>35</v>
      </c>
      <c r="B37" s="1" t="s">
        <v>62</v>
      </c>
      <c r="C37">
        <v>3</v>
      </c>
    </row>
    <row r="38" spans="1:4" ht="30">
      <c r="A38" s="1" t="s">
        <v>63</v>
      </c>
      <c r="B38" s="1" t="s">
        <v>47</v>
      </c>
      <c r="C38">
        <v>2</v>
      </c>
    </row>
    <row r="39" spans="1:4" ht="45">
      <c r="A39" t="s">
        <v>30</v>
      </c>
      <c r="B39" s="1" t="s">
        <v>64</v>
      </c>
      <c r="C39">
        <v>6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39"/>
  <sheetViews>
    <sheetView topLeftCell="A19" workbookViewId="0">
      <selection activeCell="H37" sqref="H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180</v>
      </c>
      <c r="D6">
        <f>$B$6*$C$6</f>
        <v>2232</v>
      </c>
      <c r="E6">
        <v>180</v>
      </c>
      <c r="F6">
        <f>$B$6*$E$6</f>
        <v>2232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3953</v>
      </c>
      <c r="E13" s="1" t="s">
        <v>23</v>
      </c>
      <c r="F13">
        <f>SUM(F4:F12)</f>
        <v>3953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7.5</v>
      </c>
    </row>
    <row r="24" spans="1:4">
      <c r="A24" t="s">
        <v>36</v>
      </c>
      <c r="B24">
        <v>8</v>
      </c>
      <c r="D24">
        <v>8.5</v>
      </c>
    </row>
    <row r="25" spans="1:4">
      <c r="A25" t="s">
        <v>37</v>
      </c>
      <c r="B25">
        <v>8</v>
      </c>
      <c r="D25">
        <v>5</v>
      </c>
    </row>
    <row r="26" spans="1:4">
      <c r="A26" t="s">
        <v>38</v>
      </c>
      <c r="B26">
        <v>8</v>
      </c>
      <c r="D26">
        <v>7.5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3510</v>
      </c>
    </row>
    <row r="30" spans="1:4" ht="45">
      <c r="A30" s="1" t="s">
        <v>41</v>
      </c>
      <c r="B30">
        <f>F13/B28</f>
        <v>1.0294270833333334</v>
      </c>
      <c r="C30" s="1" t="s">
        <v>42</v>
      </c>
      <c r="D30">
        <f>F13/D28</f>
        <v>1.1262108262108261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34</v>
      </c>
      <c r="B36" s="1" t="s">
        <v>66</v>
      </c>
      <c r="C36">
        <v>2</v>
      </c>
    </row>
    <row r="37" spans="1:4" ht="45">
      <c r="A37" t="s">
        <v>37</v>
      </c>
      <c r="B37" s="1" t="s">
        <v>67</v>
      </c>
      <c r="C37">
        <v>3</v>
      </c>
    </row>
    <row r="38" spans="1:4">
      <c r="A38" t="s">
        <v>38</v>
      </c>
      <c r="B38" s="1" t="s">
        <v>47</v>
      </c>
      <c r="C38">
        <v>0.5</v>
      </c>
    </row>
    <row r="39" spans="1:4">
      <c r="A39" t="s">
        <v>35</v>
      </c>
      <c r="B39" t="s">
        <v>46</v>
      </c>
      <c r="C39">
        <v>1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F33" sqref="F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3998</v>
      </c>
      <c r="E13" s="1" t="s">
        <v>23</v>
      </c>
      <c r="F13">
        <f>SUM(F4:F12)</f>
        <v>3998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9</v>
      </c>
    </row>
    <row r="24" spans="1:4">
      <c r="A24" t="s">
        <v>36</v>
      </c>
      <c r="B24">
        <v>8</v>
      </c>
      <c r="D24">
        <v>10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3810</v>
      </c>
    </row>
    <row r="30" spans="1:4" ht="45">
      <c r="A30" s="1" t="s">
        <v>41</v>
      </c>
      <c r="B30">
        <f>F13/B28</f>
        <v>1.0411458333333334</v>
      </c>
      <c r="C30" s="1" t="s">
        <v>42</v>
      </c>
      <c r="D30">
        <f>F13/D28</f>
        <v>1.0493438320209973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 ht="60">
      <c r="A38" t="s">
        <v>34</v>
      </c>
      <c r="B38" s="1" t="s">
        <v>70</v>
      </c>
      <c r="C38">
        <v>3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38"/>
  <sheetViews>
    <sheetView topLeftCell="A35" workbookViewId="0">
      <selection activeCell="E34" sqref="E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4002</v>
      </c>
      <c r="E13" s="1" t="s">
        <v>23</v>
      </c>
      <c r="F13">
        <f>SUM(F4:F12)</f>
        <v>4002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>
        <v>6.5</v>
      </c>
    </row>
    <row r="24" spans="1:4">
      <c r="A24" t="s">
        <v>36</v>
      </c>
      <c r="B24">
        <v>8</v>
      </c>
      <c r="D24">
        <v>9.5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3570</v>
      </c>
    </row>
    <row r="30" spans="1:4" ht="45">
      <c r="A30" s="1" t="s">
        <v>41</v>
      </c>
      <c r="B30">
        <f>F13/B28</f>
        <v>1.0421875</v>
      </c>
      <c r="C30" s="1" t="s">
        <v>42</v>
      </c>
      <c r="D30">
        <f>F13/D28</f>
        <v>1.1210084033613446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62</v>
      </c>
      <c r="C36">
        <v>3</v>
      </c>
    </row>
    <row r="37" spans="1:4">
      <c r="A37" t="s">
        <v>37</v>
      </c>
      <c r="B37" s="1" t="s">
        <v>47</v>
      </c>
      <c r="C37">
        <v>0.5</v>
      </c>
    </row>
    <row r="38" spans="1:4">
      <c r="A38" t="s">
        <v>34</v>
      </c>
      <c r="B38" s="1" t="s">
        <v>47</v>
      </c>
      <c r="C38">
        <v>4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E26" sqref="E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4002</v>
      </c>
      <c r="E13" s="1" t="s">
        <v>23</v>
      </c>
      <c r="F13">
        <f>SUM(F4:F12)</f>
        <v>4002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7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1.0421875</v>
      </c>
      <c r="C30" s="1" t="s">
        <v>42</v>
      </c>
      <c r="D30">
        <f>F13/D28</f>
        <v>1.1305084745762712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t="s">
        <v>35</v>
      </c>
      <c r="B36" s="1" t="s">
        <v>73</v>
      </c>
      <c r="C36">
        <v>3</v>
      </c>
    </row>
    <row r="37" spans="1:4" ht="30">
      <c r="A37" s="1" t="s">
        <v>74</v>
      </c>
      <c r="B37" s="1" t="s">
        <v>58</v>
      </c>
      <c r="C37">
        <v>1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C42" sqref="C4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110</v>
      </c>
      <c r="D5">
        <f>$B$5*$C$5</f>
        <v>1232</v>
      </c>
      <c r="E5">
        <v>110</v>
      </c>
      <c r="F5">
        <f>$B$5*$E$5</f>
        <v>1232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4786</v>
      </c>
      <c r="E13" s="1" t="s">
        <v>23</v>
      </c>
      <c r="F13">
        <f>SUM(F4:F12)</f>
        <v>4786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11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3</v>
      </c>
    </row>
    <row r="24" spans="1:4">
      <c r="A24" t="s">
        <v>36</v>
      </c>
      <c r="B24">
        <v>8</v>
      </c>
      <c r="D24">
        <v>8.5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3690</v>
      </c>
    </row>
    <row r="30" spans="1:4" ht="45">
      <c r="A30" s="1" t="s">
        <v>41</v>
      </c>
      <c r="B30">
        <f>F13/B28</f>
        <v>1.2463541666666667</v>
      </c>
      <c r="C30" s="1" t="s">
        <v>42</v>
      </c>
      <c r="D30">
        <f>F13/D28</f>
        <v>1.2970189701897019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76</v>
      </c>
      <c r="C37">
        <v>1</v>
      </c>
    </row>
    <row r="38" spans="1:4">
      <c r="A38" t="s">
        <v>30</v>
      </c>
      <c r="B38" s="1" t="s">
        <v>54</v>
      </c>
      <c r="C38">
        <v>4.5</v>
      </c>
    </row>
    <row r="39" spans="1:4" ht="90">
      <c r="A39" t="s">
        <v>69</v>
      </c>
      <c r="B39" s="1" t="s">
        <v>77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B39" sqref="B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20</v>
      </c>
      <c r="D6">
        <f>$B$6*$C$6</f>
        <v>248</v>
      </c>
      <c r="E6">
        <v>20</v>
      </c>
      <c r="F6">
        <f>$B$6*$E$6</f>
        <v>248</v>
      </c>
    </row>
    <row r="7" spans="1:6">
      <c r="A7" s="2" t="s">
        <v>16</v>
      </c>
      <c r="B7" s="6">
        <v>11.2</v>
      </c>
      <c r="C7">
        <v>40</v>
      </c>
      <c r="D7">
        <f>$B$7*$C$7</f>
        <v>448</v>
      </c>
      <c r="E7">
        <v>40</v>
      </c>
      <c r="F7">
        <f>$B$7*$E$7</f>
        <v>448</v>
      </c>
    </row>
    <row r="8" spans="1:6">
      <c r="A8" s="2" t="s">
        <v>17</v>
      </c>
      <c r="B8" s="6">
        <v>12.9</v>
      </c>
      <c r="C8">
        <v>100</v>
      </c>
      <c r="D8">
        <f>$B$8*$C$8</f>
        <v>1290</v>
      </c>
      <c r="E8">
        <v>100</v>
      </c>
      <c r="F8">
        <f>$B$8*$E$8</f>
        <v>1290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205</v>
      </c>
      <c r="D10">
        <f>$B$10*$C$10</f>
        <v>2644.5</v>
      </c>
      <c r="E10">
        <v>205</v>
      </c>
      <c r="F10">
        <f>$B$10*$E$10</f>
        <v>2644.5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4630.5</v>
      </c>
      <c r="E13" s="1" t="s">
        <v>23</v>
      </c>
      <c r="F13">
        <f>SUM(F4:F12)</f>
        <v>4630.5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9.5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3750</v>
      </c>
    </row>
    <row r="30" spans="1:4" ht="45">
      <c r="A30" s="1" t="s">
        <v>41</v>
      </c>
      <c r="B30">
        <f>F13/B28</f>
        <v>1.205859375</v>
      </c>
      <c r="C30" s="1" t="s">
        <v>42</v>
      </c>
      <c r="D30">
        <f>F13/D28</f>
        <v>1.2347999999999999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34</v>
      </c>
      <c r="B36" s="1" t="s">
        <v>54</v>
      </c>
      <c r="C36">
        <v>2</v>
      </c>
    </row>
    <row r="37" spans="1:4">
      <c r="A37" t="s">
        <v>35</v>
      </c>
      <c r="B37" s="1" t="s">
        <v>46</v>
      </c>
      <c r="C37">
        <v>1</v>
      </c>
    </row>
    <row r="38" spans="1:4">
      <c r="A38" t="s">
        <v>37</v>
      </c>
      <c r="B38" s="1" t="s">
        <v>47</v>
      </c>
      <c r="C38">
        <v>0.5</v>
      </c>
    </row>
    <row r="39" spans="1:4" ht="45">
      <c r="A39" t="s">
        <v>69</v>
      </c>
      <c r="B39" s="1" t="s">
        <v>79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I38" sqref="I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C7">
        <v>40</v>
      </c>
      <c r="D7">
        <f>$B$7*$C$7</f>
        <v>448</v>
      </c>
      <c r="E7">
        <v>40</v>
      </c>
      <c r="F7">
        <f>$B$7*$E$7</f>
        <v>448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160</v>
      </c>
      <c r="D10">
        <f>$B$10*$C$10</f>
        <v>2064</v>
      </c>
      <c r="E10">
        <v>160</v>
      </c>
      <c r="F10">
        <f>$B$10*$E$10</f>
        <v>2064</v>
      </c>
    </row>
    <row r="11" spans="1:6">
      <c r="A11" s="2" t="s">
        <v>20</v>
      </c>
      <c r="B11" s="6">
        <v>11.2</v>
      </c>
      <c r="C11">
        <v>40</v>
      </c>
      <c r="D11">
        <f>$B$11*$C$11</f>
        <v>448</v>
      </c>
      <c r="E11">
        <v>40</v>
      </c>
      <c r="F11">
        <f>$B$11*$E$11</f>
        <v>448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4656.5</v>
      </c>
      <c r="E13" s="1" t="s">
        <v>23</v>
      </c>
      <c r="F13">
        <f>SUM(F4:F12)</f>
        <v>4656.5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3780</v>
      </c>
    </row>
    <row r="30" spans="1:4" ht="45">
      <c r="A30" s="1" t="s">
        <v>41</v>
      </c>
      <c r="B30">
        <f>F13/B28</f>
        <v>1.2126302083333333</v>
      </c>
      <c r="C30" s="1" t="s">
        <v>42</v>
      </c>
      <c r="D30">
        <f>F13/D28</f>
        <v>1.2318783068783068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 ht="75">
      <c r="A38" t="s">
        <v>69</v>
      </c>
      <c r="B38" s="1" t="s">
        <v>81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38"/>
  <sheetViews>
    <sheetView topLeftCell="A28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100</v>
      </c>
      <c r="D10">
        <f>$B$10*$C$10</f>
        <v>1290</v>
      </c>
      <c r="E10">
        <v>100</v>
      </c>
      <c r="F10">
        <f>$B$10*$E$10</f>
        <v>1290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4611</v>
      </c>
      <c r="E13" s="1" t="s">
        <v>23</v>
      </c>
      <c r="F13">
        <f>SUM(F4:F12)</f>
        <v>4611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9.5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6.5</v>
      </c>
    </row>
    <row r="23" spans="1:4">
      <c r="A23" t="s">
        <v>35</v>
      </c>
      <c r="B23">
        <v>8</v>
      </c>
      <c r="D23">
        <v>8</v>
      </c>
    </row>
    <row r="24" spans="1:4">
      <c r="A24" t="s">
        <v>36</v>
      </c>
      <c r="B24">
        <v>8</v>
      </c>
      <c r="D24">
        <v>9.5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3870</v>
      </c>
    </row>
    <row r="30" spans="1:4" ht="45">
      <c r="A30" s="1" t="s">
        <v>41</v>
      </c>
      <c r="B30">
        <f>F13/B28</f>
        <v>1.2007812499999999</v>
      </c>
      <c r="C30" s="1" t="s">
        <v>42</v>
      </c>
      <c r="D30">
        <f>F13/D28</f>
        <v>1.1914728682170543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83</v>
      </c>
      <c r="B36" s="1" t="s">
        <v>58</v>
      </c>
      <c r="C36">
        <v>1</v>
      </c>
    </row>
    <row r="37" spans="1:4" ht="105">
      <c r="A37" t="s">
        <v>69</v>
      </c>
      <c r="B37" s="1" t="s">
        <v>84</v>
      </c>
      <c r="C37">
        <v>8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39"/>
  <sheetViews>
    <sheetView topLeftCell="A36" workbookViewId="0">
      <selection activeCell="F44" sqref="F4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125</v>
      </c>
      <c r="D7">
        <f>$B$7*$C$7</f>
        <v>1400</v>
      </c>
      <c r="E7">
        <v>125</v>
      </c>
      <c r="F7">
        <f>$B$7*$E$7</f>
        <v>1400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4633.5</v>
      </c>
      <c r="E13" s="1" t="s">
        <v>23</v>
      </c>
      <c r="F13">
        <f>SUM(F4:F12)</f>
        <v>4633.5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 s="6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7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3660</v>
      </c>
    </row>
    <row r="30" spans="1:4" ht="45">
      <c r="A30" s="1" t="s">
        <v>41</v>
      </c>
      <c r="B30">
        <f>F13/B28</f>
        <v>1.2066406249999999</v>
      </c>
      <c r="C30" s="1" t="s">
        <v>42</v>
      </c>
      <c r="D30">
        <f>F13/D28</f>
        <v>1.2659836065573771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75">
      <c r="A36" t="s">
        <v>35</v>
      </c>
      <c r="B36" s="1" t="s">
        <v>86</v>
      </c>
      <c r="C36">
        <v>10</v>
      </c>
      <c r="D36" s="1" t="s">
        <v>87</v>
      </c>
    </row>
    <row r="37" spans="1:4" ht="30">
      <c r="A37" s="1" t="s">
        <v>88</v>
      </c>
      <c r="B37" s="1" t="s">
        <v>47</v>
      </c>
      <c r="C37">
        <v>1</v>
      </c>
    </row>
    <row r="38" spans="1:4" ht="45">
      <c r="A38" t="s">
        <v>30</v>
      </c>
      <c r="B38" s="1" t="s">
        <v>89</v>
      </c>
      <c r="C38">
        <v>5.5</v>
      </c>
      <c r="D38" s="1" t="s">
        <v>90</v>
      </c>
    </row>
    <row r="39" spans="1:4" ht="90">
      <c r="A39" t="s">
        <v>69</v>
      </c>
      <c r="B39" s="1" t="s">
        <v>91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38"/>
  <sheetViews>
    <sheetView topLeftCell="A29" workbookViewId="0">
      <selection activeCell="G31" sqref="G3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225</v>
      </c>
      <c r="D8">
        <f>$B$8*$C$8</f>
        <v>2902.5</v>
      </c>
      <c r="E8">
        <v>225</v>
      </c>
      <c r="F8">
        <f>$B$8*$E$8</f>
        <v>2902.5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4022.5</v>
      </c>
      <c r="E13" s="1" t="s">
        <v>23</v>
      </c>
      <c r="F13">
        <f>SUM(F4:F12)</f>
        <v>4022.5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3.5</v>
      </c>
    </row>
    <row r="23" spans="1:4">
      <c r="A23" t="s">
        <v>35</v>
      </c>
      <c r="B23">
        <v>8</v>
      </c>
      <c r="D23">
        <v>8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1.0475260416666667</v>
      </c>
      <c r="C30" s="1" t="s">
        <v>42</v>
      </c>
      <c r="D30">
        <f>F13/D28</f>
        <v>1.1362994350282485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93</v>
      </c>
      <c r="B36" s="1" t="s">
        <v>47</v>
      </c>
      <c r="C36">
        <v>0.5</v>
      </c>
    </row>
    <row r="37" spans="1:4" ht="60">
      <c r="A37" t="s">
        <v>69</v>
      </c>
      <c r="B37" s="1" t="s">
        <v>94</v>
      </c>
      <c r="C37">
        <v>8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topLeftCell="A24" workbookViewId="0">
      <selection activeCell="I39" sqref="I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70</v>
      </c>
      <c r="D7">
        <f>$B$7*$C$7</f>
        <v>784</v>
      </c>
      <c r="E7">
        <v>70</v>
      </c>
      <c r="F7">
        <f>$B$7*$E$7</f>
        <v>784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3951.5</v>
      </c>
      <c r="E13" s="1" t="s">
        <v>23</v>
      </c>
      <c r="F13">
        <f>SUM(F4:F12)</f>
        <v>3951.5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3390</v>
      </c>
    </row>
    <row r="30" spans="1:4" ht="45">
      <c r="A30" s="1" t="s">
        <v>41</v>
      </c>
      <c r="B30">
        <f>F13/B28</f>
        <v>1.0290364583333333</v>
      </c>
      <c r="C30" s="1" t="s">
        <v>42</v>
      </c>
      <c r="D30">
        <f>F13/D28</f>
        <v>1.1656342182890855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34</v>
      </c>
      <c r="B36" s="1" t="s">
        <v>47</v>
      </c>
      <c r="C36">
        <v>6</v>
      </c>
    </row>
    <row r="37" spans="1:4">
      <c r="A37" t="s">
        <v>35</v>
      </c>
      <c r="B37" s="1" t="s">
        <v>46</v>
      </c>
      <c r="C37">
        <v>1</v>
      </c>
    </row>
    <row r="38" spans="1:4">
      <c r="A38" t="s">
        <v>37</v>
      </c>
      <c r="B38" s="1" t="s">
        <v>47</v>
      </c>
      <c r="C38">
        <v>0.5</v>
      </c>
    </row>
    <row r="39" spans="1:4" ht="105">
      <c r="A39" t="s">
        <v>69</v>
      </c>
      <c r="B39" s="1" t="s">
        <v>96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I30" sqref="I3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70</v>
      </c>
      <c r="D7">
        <f>$B$7*$C$7</f>
        <v>784</v>
      </c>
      <c r="E7">
        <v>70</v>
      </c>
      <c r="F7">
        <f>$B$7*$E$7</f>
        <v>784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3951.5</v>
      </c>
      <c r="E13" s="1" t="s">
        <v>23</v>
      </c>
      <c r="F13">
        <f>SUM(F4:F12)</f>
        <v>3951.5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3390</v>
      </c>
    </row>
    <row r="30" spans="1:4" ht="45">
      <c r="A30" s="1" t="s">
        <v>41</v>
      </c>
      <c r="B30">
        <f>F13/B28</f>
        <v>1.0290364583333333</v>
      </c>
      <c r="C30" s="1" t="s">
        <v>42</v>
      </c>
      <c r="D30">
        <f>F13/D28</f>
        <v>1.1656342182890855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98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 ht="45">
      <c r="A38" t="s">
        <v>69</v>
      </c>
      <c r="B38" s="1" t="s">
        <v>64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39"/>
  <sheetViews>
    <sheetView topLeftCell="A28" workbookViewId="0">
      <selection activeCell="B41" sqref="B4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100</v>
      </c>
      <c r="D6">
        <f>$B$6*$C$6</f>
        <v>1240</v>
      </c>
      <c r="E6">
        <v>100</v>
      </c>
      <c r="F6">
        <f>$B$6*$E$6</f>
        <v>1240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4117</v>
      </c>
      <c r="E13" s="1" t="s">
        <v>23</v>
      </c>
      <c r="F13">
        <f>SUM(F4:F12)</f>
        <v>4117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 s="6">
        <v>5.5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3390</v>
      </c>
    </row>
    <row r="30" spans="1:4" ht="45">
      <c r="A30" s="1" t="s">
        <v>41</v>
      </c>
      <c r="B30">
        <f>F13/B28</f>
        <v>1.0721354166666666</v>
      </c>
      <c r="C30" s="1" t="s">
        <v>42</v>
      </c>
      <c r="D30">
        <f>F13/D28</f>
        <v>1.2144542772861358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100</v>
      </c>
      <c r="B36" s="1" t="s">
        <v>58</v>
      </c>
      <c r="C36">
        <v>1</v>
      </c>
    </row>
    <row r="37" spans="1:4">
      <c r="A37" t="s">
        <v>35</v>
      </c>
      <c r="B37" s="1" t="s">
        <v>46</v>
      </c>
      <c r="C37">
        <v>1</v>
      </c>
    </row>
    <row r="38" spans="1:4" ht="45">
      <c r="A38" t="s">
        <v>34</v>
      </c>
      <c r="B38" s="1" t="s">
        <v>101</v>
      </c>
      <c r="C38">
        <v>3</v>
      </c>
    </row>
    <row r="39" spans="1:4" ht="60">
      <c r="A39" t="s">
        <v>69</v>
      </c>
      <c r="B39" s="1" t="s">
        <v>102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38"/>
  <sheetViews>
    <sheetView topLeftCell="A5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C9">
        <v>70</v>
      </c>
      <c r="D9">
        <f>$B$9*$C$9</f>
        <v>784</v>
      </c>
      <c r="E9">
        <v>70</v>
      </c>
      <c r="F9">
        <f>$B$9*$E$9</f>
        <v>784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4043</v>
      </c>
      <c r="E13" s="1" t="s">
        <v>23</v>
      </c>
      <c r="F13">
        <f>SUM(F4:F12)</f>
        <v>4043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0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12.5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3990</v>
      </c>
    </row>
    <row r="30" spans="1:4" ht="45">
      <c r="A30" s="1" t="s">
        <v>41</v>
      </c>
      <c r="B30">
        <f>F13/B28</f>
        <v>1.0528645833333334</v>
      </c>
      <c r="C30" s="1" t="s">
        <v>42</v>
      </c>
      <c r="D30">
        <f>F13/D28</f>
        <v>1.0132832080200502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t="s">
        <v>35</v>
      </c>
      <c r="B36" s="1" t="s">
        <v>73</v>
      </c>
      <c r="C36">
        <v>4</v>
      </c>
    </row>
    <row r="37" spans="1:4">
      <c r="A37" t="s">
        <v>37</v>
      </c>
      <c r="B37" s="1" t="s">
        <v>58</v>
      </c>
      <c r="C37">
        <v>1</v>
      </c>
    </row>
    <row r="38" spans="1:4" ht="90">
      <c r="A38" t="s">
        <v>69</v>
      </c>
      <c r="B38" s="1" t="s">
        <v>104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H39" sqref="H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70</v>
      </c>
      <c r="D7">
        <f>$B$7*$C$7</f>
        <v>784</v>
      </c>
      <c r="E7">
        <v>70</v>
      </c>
      <c r="F7">
        <f>$B$7*$E$7</f>
        <v>784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4532</v>
      </c>
      <c r="E13" s="1" t="s">
        <v>23</v>
      </c>
      <c r="F13">
        <f>SUM(F4:F12)</f>
        <v>4532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3750</v>
      </c>
    </row>
    <row r="30" spans="1:4" ht="45">
      <c r="A30" s="1" t="s">
        <v>41</v>
      </c>
      <c r="B30">
        <f>F13/B28</f>
        <v>1.1802083333333333</v>
      </c>
      <c r="C30" s="1" t="s">
        <v>42</v>
      </c>
      <c r="D30">
        <f>F13/D28</f>
        <v>1.2085333333333332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100</v>
      </c>
      <c r="D8">
        <f>$B$8*$C$8</f>
        <v>1290</v>
      </c>
      <c r="E8">
        <v>100</v>
      </c>
      <c r="F8">
        <f>$B$8*$E$8</f>
        <v>1290</v>
      </c>
    </row>
    <row r="9" spans="1:6">
      <c r="A9" s="2" t="s">
        <v>18</v>
      </c>
      <c r="B9" s="6">
        <v>11.2</v>
      </c>
      <c r="C9">
        <v>45</v>
      </c>
      <c r="D9">
        <f>$B$9*$C$9</f>
        <v>503.99999999999994</v>
      </c>
      <c r="E9">
        <v>45</v>
      </c>
      <c r="F9">
        <f>$B$9*$E$9</f>
        <v>503.99999999999994</v>
      </c>
    </row>
    <row r="10" spans="1:6">
      <c r="A10" s="2" t="s">
        <v>19</v>
      </c>
      <c r="B10" s="6">
        <v>12.9</v>
      </c>
      <c r="C10">
        <v>100</v>
      </c>
      <c r="D10">
        <f>$B$10*$C$10</f>
        <v>1290</v>
      </c>
      <c r="E10">
        <v>100</v>
      </c>
      <c r="F10">
        <f>$B$10*$E$10</f>
        <v>1290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4510</v>
      </c>
      <c r="E13" s="1" t="s">
        <v>23</v>
      </c>
      <c r="F13">
        <f>SUM(F4:F12)</f>
        <v>4510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9.5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69</v>
      </c>
      <c r="B27">
        <v>0</v>
      </c>
      <c r="D27">
        <v>0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3810</v>
      </c>
    </row>
    <row r="30" spans="1:4" ht="45">
      <c r="A30" s="1" t="s">
        <v>41</v>
      </c>
      <c r="B30">
        <f>F13/B28</f>
        <v>1.1744791666666667</v>
      </c>
      <c r="C30" s="1" t="s">
        <v>42</v>
      </c>
      <c r="D30">
        <f>F13/D28</f>
        <v>1.1837270341207349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47</v>
      </c>
      <c r="C37">
        <v>0.5</v>
      </c>
    </row>
    <row r="38" spans="1:4" ht="60">
      <c r="A38" t="s">
        <v>69</v>
      </c>
      <c r="B38" s="1" t="s">
        <v>107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30.06.2022   </vt:lpstr>
      <vt:lpstr>29.06.2022    </vt:lpstr>
      <vt:lpstr>28.06.2022    </vt:lpstr>
      <vt:lpstr>27.06.2022   </vt:lpstr>
      <vt:lpstr>24.06.2022    </vt:lpstr>
      <vt:lpstr>23.06.2022    </vt:lpstr>
      <vt:lpstr>22.06.2022     </vt:lpstr>
      <vt:lpstr>21.06.2022     </vt:lpstr>
      <vt:lpstr>20.06.2022    </vt:lpstr>
      <vt:lpstr>17.06.2022    </vt:lpstr>
      <vt:lpstr>16.06.2022   </vt:lpstr>
      <vt:lpstr>15.06.2022   </vt:lpstr>
      <vt:lpstr>14.06.2022   </vt:lpstr>
      <vt:lpstr>10.06.2022   </vt:lpstr>
      <vt:lpstr>09.06.2022    </vt:lpstr>
      <vt:lpstr>08.06.2022    </vt:lpstr>
      <vt:lpstr>07.06.2022    </vt:lpstr>
      <vt:lpstr>06.06.2022    </vt:lpstr>
      <vt:lpstr>03.06.2022   </vt:lpstr>
      <vt:lpstr>02.06.2022    </vt:lpstr>
      <vt:lpstr>01.06.2022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2022-07-02T09:24:31Z</dcterms:modified>
  <cp:category/>
  <cp:contentStatus/>
</cp:coreProperties>
</file>