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7.xml" ContentType="application/vnd.openxmlformats-officedocument.spreadsheetml.table+xml"/>
  <Override PartName="/xl/tables/table40.xml" ContentType="application/vnd.openxmlformats-officedocument.spreadsheetml.table+xml"/>
  <Override PartName="/xl/tables/table9.xml" ContentType="application/vnd.openxmlformats-officedocument.spreadsheetml.table+xml"/>
  <Override PartName="/xl/tables/table18.xml" ContentType="application/vnd.openxmlformats-officedocument.spreadsheetml.table+xml"/>
  <Override PartName="/xl/tables/table63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55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29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4.xml" ContentType="application/vnd.openxmlformats-officedocument.spreadsheetml.table+xml"/>
  <Override PartName="/xl/tables/table62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16.xml" ContentType="application/vnd.openxmlformats-officedocument.spreadsheetml.table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1.xml" ContentType="application/vnd.openxmlformats-officedocument.spreadsheetml.table+xml"/>
  <Override PartName="/xl/tables/table15.xml" ContentType="application/vnd.openxmlformats-officedocument.spreadsheetml.table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2.xml" ContentType="application/vnd.openxmlformats-officedocument.spreadsheetml.table+xml"/>
  <Override PartName="/xl/tables/table60.xml" ContentType="application/vnd.openxmlformats-officedocument.spreadsheetml.table+xml"/>
  <Override PartName="/xl/tables/table14.xml" ContentType="application/vnd.openxmlformats-officedocument.spreadsheetml.tabl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59.xml" ContentType="application/vnd.openxmlformats-officedocument.spreadsheetml.table+xml"/>
  <Override PartName="/xl/tables/table13.xml" ContentType="application/vnd.openxmlformats-officedocument.spreadsheetml.table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0.xml" ContentType="application/vnd.openxmlformats-officedocument.spreadsheetml.table+xml"/>
  <Override PartName="/xl/tables/table58.xml" ContentType="application/vnd.openxmlformats-officedocument.spreadsheetml.table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1.xml" ContentType="application/vnd.openxmlformats-officedocument.spreadsheetml.table+xml"/>
  <Override PartName="/xl/tables/table49.xml" ContentType="application/vnd.openxmlformats-officedocument.spreadsheetml.table+xml"/>
  <Override PartName="/xl/tables/table57.xml" ContentType="application/vnd.openxmlformats-officedocument.spreadsheetml.table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0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6.xml" ContentType="application/vnd.openxmlformats-officedocument.spreadsheetml.table+xml"/>
  <Override PartName="/xl/tables/table10.xml" ContentType="application/vnd.openxmlformats-officedocument.spreadsheetml.table+xml"/>
  <Override PartName="/xl/tables/table1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9.07.22    " sheetId="1" state="visible" r:id="rId2"/>
    <sheet name="28.07.22     " sheetId="2" state="visible" r:id="rId3"/>
    <sheet name="27.07.22    " sheetId="3" state="visible" r:id="rId4"/>
    <sheet name="26.07.22   " sheetId="4" state="visible" r:id="rId5"/>
    <sheet name="Лист3" sheetId="5" state="visible" r:id="rId6"/>
    <sheet name="25.07.22  " sheetId="6" state="visible" r:id="rId7"/>
    <sheet name="22.07.22 " sheetId="7" state="visible" r:id="rId8"/>
    <sheet name="Лист2" sheetId="8" state="visible" r:id="rId9"/>
    <sheet name="21.07.22" sheetId="9" state="visible" r:id="rId10"/>
    <sheet name="20.07.22" sheetId="10" state="visible" r:id="rId11"/>
    <sheet name="Лист1" sheetId="11" state="visible" r:id="rId12"/>
    <sheet name="19.07.22" sheetId="12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<sst xmlns="http://schemas.openxmlformats.org/spreadsheetml/2006/main" count="1249" uniqueCount="168">
  <si>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</si>
  <si>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</si>
  <si>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</si>
  <si>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</si>
  <si>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</si>
  <si>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</si>
  <si>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</si>
  <si>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</si>
  <si>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</si>
  <si>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</si>
  <si>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</si>
  <si>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</si>
  <si>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</si>
  <si>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</si>
  <si>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</si>
  <si>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Макарова</t>
  </si>
  <si>
    <t xml:space="preserve">Верт</t>
  </si>
  <si>
    <t xml:space="preserve">Воробьев</t>
  </si>
  <si>
    <t xml:space="preserve">М2-500 сер</t>
  </si>
  <si>
    <t xml:space="preserve">М2-400 кор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</si>
  <si>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</si>
  <si>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</si>
  <si>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</si>
  <si>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</si>
  <si>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Прокопьева</t>
  </si>
  <si>
    <t xml:space="preserve">М1-300 сер</t>
  </si>
  <si>
    <t xml:space="preserve">Савельева</t>
  </si>
  <si>
    <t xml:space="preserve">Шепталова</t>
  </si>
  <si>
    <t xml:space="preserve">Бригада 3</t>
  </si>
  <si>
    <t xml:space="preserve">Плотникова</t>
  </si>
  <si>
    <t xml:space="preserve">М1-150  белый </t>
  </si>
  <si>
    <t xml:space="preserve">Иванова М.</t>
  </si>
  <si>
    <t xml:space="preserve">М1-200 сер</t>
  </si>
  <si>
    <t xml:space="preserve">Модуль</t>
  </si>
  <si>
    <t xml:space="preserve">Модуль2</t>
  </si>
  <si>
    <t xml:space="preserve">Позиция</t>
  </si>
  <si>
    <t xml:space="preserve">Петерман</t>
  </si>
  <si>
    <t xml:space="preserve">М1</t>
  </si>
  <si>
    <t xml:space="preserve">Поклад</t>
  </si>
  <si>
    <t xml:space="preserve">М2</t>
  </si>
  <si>
    <t xml:space="preserve">Петерман 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</si>
  <si>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</si>
  <si>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</si>
  <si>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</si>
  <si>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</si>
  <si>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</si>
  <si>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</si>
  <si>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</si>
  <si>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115 шт белый  Прокопьева , 90 шт белый, 80 ник  Попова</t>
  </si>
  <si>
    <t xml:space="preserve">Циклоп</t>
  </si>
  <si>
    <t xml:space="preserve">Васильева</t>
  </si>
  <si>
    <t xml:space="preserve">PUSHka</t>
  </si>
  <si>
    <t xml:space="preserve">80 шт с/а, 60 шт м/а Андреева </t>
  </si>
  <si>
    <t xml:space="preserve">KH-1 light
 </t>
  </si>
  <si>
    <t xml:space="preserve">КН-1</t>
  </si>
  <si>
    <t xml:space="preserve">КН 11.10 ЛКД</t>
  </si>
  <si>
    <t xml:space="preserve">TS click</t>
  </si>
  <si>
    <t xml:space="preserve">TS click light</t>
  </si>
  <si>
    <t xml:space="preserve">Циклоп ИК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</si>
  <si>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</si>
  <si>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</si>
  <si>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</si>
  <si>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</si>
  <si>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</si>
  <si>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</si>
  <si>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</si>
  <si>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</si>
  <si>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</si>
  <si>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</si>
  <si>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</si>
  <si>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</si>
  <si>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</si>
  <si>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</si>
  <si>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Андреева </t>
  </si>
  <si>
    <t xml:space="preserve">К15/4-120-12 ТТ4 100 шт сдано</t>
  </si>
  <si>
    <t xml:space="preserve">К15/4-160-12 4 шт сдано</t>
  </si>
  <si>
    <t xml:space="preserve">Привалова</t>
  </si>
  <si>
    <t xml:space="preserve">сборка патрубков 270 шт</t>
  </si>
  <si>
    <t xml:space="preserve">Любимова</t>
  </si>
  <si>
    <t xml:space="preserve">Домофон PRO ЕМ чер 1 шт</t>
  </si>
  <si>
    <t xml:space="preserve">М1-150 бел</t>
  </si>
  <si>
    <t xml:space="preserve">М2-500 сер ЛКД</t>
  </si>
  <si>
    <t xml:space="preserve">М2-300 бел</t>
  </si>
  <si>
    <t xml:space="preserve">М1-300 с/а</t>
  </si>
  <si>
    <t xml:space="preserve">М1-200 серL</t>
  </si>
  <si>
    <t xml:space="preserve">М1-200 с/аL</t>
  </si>
  <si>
    <t xml:space="preserve">30 шт никель Попова, 115 шт никель Прокопьева    </t>
  </si>
  <si>
    <t xml:space="preserve">с/а Васильева</t>
  </si>
  <si>
    <t xml:space="preserve">К15/4-120-12 ТТ4</t>
  </si>
  <si>
    <t xml:space="preserve">покраска, сборка патрубков</t>
  </si>
  <si>
    <t xml:space="preserve">лак кол-ки</t>
  </si>
  <si>
    <t xml:space="preserve">Скобелева</t>
  </si>
  <si>
    <t xml:space="preserve">уборка</t>
  </si>
  <si>
    <t xml:space="preserve">М2-300 кор</t>
  </si>
  <si>
    <t xml:space="preserve">М2-300 сер</t>
  </si>
  <si>
    <t xml:space="preserve">115ник  Прокопьева, </t>
  </si>
  <si>
    <t xml:space="preserve">м/а Васильева</t>
  </si>
  <si>
    <t xml:space="preserve">25 шт чер,  20 шт с/а  Попова</t>
  </si>
  <si>
    <t xml:space="preserve">Андреева  </t>
  </si>
  <si>
    <t xml:space="preserve">К15/4</t>
  </si>
  <si>
    <t xml:space="preserve">т. пласт</t>
  </si>
  <si>
    <t xml:space="preserve">БКЗ-3 50 шт</t>
  </si>
  <si>
    <t xml:space="preserve">Скобелевва</t>
  </si>
  <si>
    <t xml:space="preserve">М1-400 кор</t>
  </si>
  <si>
    <t xml:space="preserve">М1-200 с/а L</t>
  </si>
  <si>
    <t xml:space="preserve">М1-200 сер </t>
  </si>
  <si>
    <t xml:space="preserve">М1-200 сер L</t>
  </si>
  <si>
    <t xml:space="preserve">130 никель Андреева ,  70 черный Прокопьева   </t>
  </si>
  <si>
    <t xml:space="preserve">Попова с/а</t>
  </si>
  <si>
    <t xml:space="preserve">Скобелева </t>
  </si>
  <si>
    <t xml:space="preserve">1 ч</t>
  </si>
  <si>
    <t xml:space="preserve">М1-300 чер</t>
  </si>
  <si>
    <t xml:space="preserve">130 ник Андреева ,115 шт черный Прокопьева   </t>
  </si>
  <si>
    <t xml:space="preserve">с/а Попова</t>
  </si>
  <si>
    <t xml:space="preserve">сортировка прокладок Бевард</t>
  </si>
  <si>
    <t xml:space="preserve">м1-300 сер</t>
  </si>
  <si>
    <t xml:space="preserve">М2-400 сер</t>
  </si>
  <si>
    <t xml:space="preserve">М2-500 сер </t>
  </si>
  <si>
    <t xml:space="preserve">М1-150 серL</t>
  </si>
  <si>
    <t xml:space="preserve">м1-150 сер пл</t>
  </si>
  <si>
    <t xml:space="preserve">125 никель Андреева    ,Прокопьева 125шт никель</t>
  </si>
  <si>
    <t xml:space="preserve">Васильева м/а</t>
  </si>
  <si>
    <t xml:space="preserve"> белый Попова</t>
  </si>
  <si>
    <t xml:space="preserve">сборка М2-300 сер </t>
  </si>
  <si>
    <t xml:space="preserve">3, 5(23.07) , 2ч(22.07)</t>
  </si>
  <si>
    <t xml:space="preserve">М1-400 бел</t>
  </si>
  <si>
    <t xml:space="preserve">м1-300 кор</t>
  </si>
  <si>
    <t xml:space="preserve">м2 300 сер </t>
  </si>
  <si>
    <t xml:space="preserve">TSML300RU1 бел</t>
  </si>
  <si>
    <t xml:space="preserve">TSML300RU1 кор</t>
  </si>
  <si>
    <t xml:space="preserve">м2 500  ЛКД сер</t>
  </si>
  <si>
    <t xml:space="preserve">М1-200 чер</t>
  </si>
  <si>
    <t xml:space="preserve">М2-300(СЕР)</t>
  </si>
  <si>
    <t xml:space="preserve">TSML300RU2 сер</t>
  </si>
  <si>
    <t xml:space="preserve">М2-200</t>
  </si>
  <si>
    <t xml:space="preserve">Андреева 10шт.-черный, 95 шт.-никель, Прокопьева 80 шт никель</t>
  </si>
  <si>
    <t xml:space="preserve">Циклоп(м/а)</t>
  </si>
  <si>
    <t xml:space="preserve">KH-1 light
 (сер)</t>
  </si>
  <si>
    <t xml:space="preserve">Попова-100 шт,
</t>
  </si>
  <si>
    <t xml:space="preserve">Прокопьева-
 100 шт м/а</t>
  </si>
  <si>
    <t xml:space="preserve">лак кол-ки, сортировка прокладок(Бевард)</t>
  </si>
  <si>
    <t xml:space="preserve">сборка замков М2-300 сер</t>
  </si>
  <si>
    <t xml:space="preserve">TS ML300 RU1(бел)</t>
  </si>
  <si>
    <t xml:space="preserve">TS ML300 RU1(кор)</t>
  </si>
  <si>
    <t xml:space="preserve">М1-300 (кор)</t>
  </si>
  <si>
    <t xml:space="preserve">М2-500 ЛКД (сер)</t>
  </si>
  <si>
    <t xml:space="preserve">М1-200 чёр</t>
  </si>
  <si>
    <t xml:space="preserve">М1-400 с/а</t>
  </si>
  <si>
    <t xml:space="preserve">М2-300(сер)</t>
  </si>
  <si>
    <t xml:space="preserve">М1-200 уголок(бел)</t>
  </si>
  <si>
    <t xml:space="preserve">Петерман-М1-285 шт.</t>
  </si>
  <si>
    <t xml:space="preserve">EXITka (никель)</t>
  </si>
  <si>
    <t xml:space="preserve">Андреева-105 шт
</t>
  </si>
  <si>
    <t xml:space="preserve">Циклоп(белый)</t>
  </si>
  <si>
    <t xml:space="preserve">Попова-100 шт, Андреева-20шт</t>
  </si>
  <si>
    <t xml:space="preserve">упаковка</t>
  </si>
  <si>
    <t xml:space="preserve">М1-400(белый)</t>
  </si>
  <si>
    <t xml:space="preserve">М1-400 (кор)</t>
  </si>
  <si>
    <t xml:space="preserve">М2-500 ЛКД (серый)</t>
  </si>
  <si>
    <t xml:space="preserve">М2-300 (серый)</t>
  </si>
  <si>
    <t xml:space="preserve">М1-200(черный)</t>
  </si>
  <si>
    <t xml:space="preserve">М1-400(черный)</t>
  </si>
  <si>
    <t xml:space="preserve">М1-400(с/а)</t>
  </si>
  <si>
    <t xml:space="preserve">TS ML300 RU1(сер)</t>
  </si>
  <si>
    <t xml:space="preserve">TS ML300 RU1(м/а)</t>
  </si>
  <si>
    <t xml:space="preserve">KH-1 light
 (серый)</t>
  </si>
  <si>
    <t xml:space="preserve">Попова-100 шт сер , 
Андреева- 20 шт сер</t>
  </si>
  <si>
    <t xml:space="preserve">сборка замков М2-300 (сер)-60 шт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</si>
</sst>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" displayName="Таблица114581117202326293235384144258111417202326293235384144475025811141720232629323538414453565962656825811141720" ref="A36:F48" headerRowCount="1" totalsRowCount="0" totalsRowShown="0">
  <autoFilter ref="A36:F48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" displayName="Таблица1145811172023262932353841442581114172023262932353841444750258111417202326293235384144535659626568258111417203" ref="A43:F55" headerRowCount="1" totalsRowCount="0" totalsRowShown="0">
  <autoFilter ref="A43:F55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" displayName="Таблица11458111720232629323538414425811141720232629323538414447502581114172023262932353841445356596265682581114172031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" displayName="Таблица1145811172023262932353841442581114172023262932353841444750258111417202326293235384144535659626568258111417203162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" displayName="Таблица11458111720232629323538414425811141720232629323538414447502581114172023262932353841445356596265682581114172031623303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" displayName="Таблица1145811172023262932353841442581114172023262932353841444750258111417202326293235384144535659626568258111417203162330373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" displayName="Таблица114581117202326293235384144258111417202326293235384144475025811141720232629323538414453565962656825811141720316233037304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316233037304451" displayName="Таблица11458111720232629323538414425811141720232629323538414447502581114172023262932353841445356596265682581114172031623303730445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31623303730445158" displayName="Таблица11458111720232629323538414425811141720232629323538414447502581114172023262932353841445356596265682581114172031623303730445158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0.xml><?xml version="1.0" encoding="utf-8"?>
<table xmlns="http://schemas.openxmlformats.org/spreadsheetml/2006/main" id="10" name="Таблица215691218212427303336394245369121518212427303336394245485136912151821242730333639424554576063666936912151821" displayName="Таблица215691218212427303336394245369121518212427303336394245485136912151821242730333639424554576063666936912151821" ref="A51:B63" headerRowCount="1" totalsRowCount="0" totalsRowShown="0">
  <autoFilter ref="A51:B63"/>
  <tableColumns count="2">
    <tableColumn id="1" name="Столбец1"/>
    <tableColumn id="2" name="Столбец4"/>
  </tableColumns>
</table>
</file>

<file path=xl/tables/table11.xml><?xml version="1.0" encoding="utf-8"?>
<table xmlns="http://schemas.openxmlformats.org/spreadsheetml/2006/main" id="11" name="Таблица2156912182124273033363942453691215182124273033363942454851369121518212427303336394245545760636669369121518215" displayName="Таблица2156912182124273033363942453691215182124273033363942454851369121518212427303336394245545760636669369121518215" ref="A58:B70" headerRowCount="1" totalsRowCount="0" totalsRowShown="0">
  <autoFilter ref="A58:B70"/>
  <tableColumns count="2">
    <tableColumn id="1" name="Столбец1"/>
    <tableColumn id="2" name="Столбец4"/>
  </tableColumns>
</table>
</file>

<file path=xl/tables/table12.xml><?xml version="1.0" encoding="utf-8"?>
<table xmlns="http://schemas.openxmlformats.org/spreadsheetml/2006/main" id="12" name="Таблица215691218212427303336394245369121518212427303336394245485136912151821242730333639424554576063666936912151821517" displayName="Таблица21569121821242730333639424536912151821242730333639424548513691215182124273033363942455457606366693691215182151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3.xml><?xml version="1.0" encoding="utf-8"?>
<table xmlns="http://schemas.openxmlformats.org/spreadsheetml/2006/main" id="13" name="Таблица21569121821242730333639424536912151821242730333639424548513691215182124273033363942455457606366693691215182151724" displayName="Таблица21569121821242730333639424536912151821242730333639424548513691215182124273033363942455457606366693691215182151724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4.xml><?xml version="1.0" encoding="utf-8"?>
<table xmlns="http://schemas.openxmlformats.org/spreadsheetml/2006/main" id="14" name="Таблица215691218212427303336394245369121518212427303336394245485136912151821242730333639424554576063666936912151821517243138" displayName="Таблица21569121821242730333639424536912151821242730333639424548513691215182124273033363942455457606366693691215182151724313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5.xml><?xml version="1.0" encoding="utf-8"?>
<table xmlns="http://schemas.openxmlformats.org/spreadsheetml/2006/main" id="15" name="Таблица21569121821242730333639424536912151821242730333639424548513691215182124273033363942455457606366693691215182151724313831" displayName="Таблица2156912182124273033363942453691215182124273033363942454851369121518212427303336394245545760636669369121518215172431383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6.xml><?xml version="1.0" encoding="utf-8"?>
<table xmlns="http://schemas.openxmlformats.org/spreadsheetml/2006/main" id="16" name="Таблица2156912182124273033363942453691215182124273033363942454851369121518212427303336394245545760636669369121518215172431383145" displayName="Таблица215691218212427303336394245369121518212427303336394245485136912151821242730333639424554576063666936912151821517243138314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7.xml><?xml version="1.0" encoding="utf-8"?>
<table xmlns="http://schemas.openxmlformats.org/spreadsheetml/2006/main" id="17" name="Таблица215691218212427303336394245369121518212427303336394245485136912151821242730333639424554576063666936912151821517243138314552" displayName="Таблица21569121821242730333639424536912151821242730333639424548513691215182124273033363942455457606366693691215182151724313831455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8.xml><?xml version="1.0" encoding="utf-8"?>
<table xmlns="http://schemas.openxmlformats.org/spreadsheetml/2006/main" id="18" name="Таблица21569121821242730333639424536912151821242730333639424548513691215182124273033363942455457606366693691215182151724313831455259" displayName="Таблица21569121821242730333639424536912151821242730333639424548513691215182124273033363942455457606366693691215182151724313831455259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9.xml><?xml version="1.0" encoding="utf-8"?>
<table xmlns="http://schemas.openxmlformats.org/spreadsheetml/2006/main" id="19" name="Таблица3167101319222528313437404346471013161922252831343740434649524710131619222528313437404346555861646770471013161922" displayName="Таблица3167101319222528313437404346471013161922252831343740434649524710131619222528313437404346555861646770471013161922" ref="A68:D74" headerRowCount="1" totalsRowCount="0" totalsRowShown="0">
  <autoFilter ref="A68:D7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0.xml><?xml version="1.0" encoding="utf-8"?>
<table xmlns="http://schemas.openxmlformats.org/spreadsheetml/2006/main" id="20" name="Таблица31671013192225283134374043464710131619222528313437404346495247101316192225283134374043465558616467704710131619228" displayName="Таблица31671013192225283134374043464710131619222528313437404346495247101316192225283134374043465558616467704710131619228" ref="A75:D81" headerRowCount="1" totalsRowCount="0" totalsRowShown="0">
  <autoFilter ref="A75:D81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1.xml><?xml version="1.0" encoding="utf-8"?>
<table xmlns="http://schemas.openxmlformats.org/spreadsheetml/2006/main" id="21" name="Таблица3167101319222528313437404346471013161922252831343740434649524710131619222528313437404346555861646770471013161922818" displayName="Таблица3167101319222528313437404346471013161922252831343740434649524710131619222528313437404346555861646770471013161922818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2.xml><?xml version="1.0" encoding="utf-8"?>
<table xmlns="http://schemas.openxmlformats.org/spreadsheetml/2006/main" id="22" name="Таблица316710131922252831343740434647101316192225283134374043464952471013161922252831343740434655586164677047101316192281825" displayName="Таблица31671013192225283134374043464710131619222528313437404346495247101316192225283134374043465558616467704710131619228182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3.xml><?xml version="1.0" encoding="utf-8"?>
<table xmlns="http://schemas.openxmlformats.org/spreadsheetml/2006/main" id="23" name="Таблица3167101319222528313437404346471013161922252831343740434649524710131619222528313437404346555861646770471013161922818253239" displayName="Таблица3167101319222528313437404346471013161922252831343740434649524710131619222528313437404346555861646770471013161922818253239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316710131922252831343740434647101316192225283134374043464952471013161922252831343740434655586164677047101316192281825323932" displayName="Таблица316710131922252831343740434647101316192225283134374043464952471013161922252831343740434655586164677047101316192281825323932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31671013192225283134374043464710131619222528313437404346495247101316192225283134374043465558616467704710131619228182532393246" displayName="Таблица31671013192225283134374043464710131619222528313437404346495247101316192225283134374043465558616467704710131619228182532393246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3167101319222528313437404346471013161922252831343740434649524710131619222528313437404346555861646770471013161922818253239324653" displayName="Таблица316710131922252831343740434647101316192225283134374043464952471013161922252831343740434655586164677047101316192281825323932465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316710131922252831343740434647101316192225283134374043464952471013161922252831343740434655586164677047101316192281825323932465360" displayName="Таблица316710131922252831343740434647101316192225283134374043464952471013161922252831343740434655586164677047101316192281825323932465360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5" displayName="Таблица5" ref="A3:G9" headerRowCount="1" totalsRowCount="0" totalsRowShown="0">
  <autoFilter ref="A3:G9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29.xml><?xml version="1.0" encoding="utf-8"?>
<table xmlns="http://schemas.openxmlformats.org/spreadsheetml/2006/main" id="29" name="Таблица57" displayName="Таблица57" ref="A11:G17" headerRowCount="1" totalsRowCount="0" totalsRowShown="0">
  <autoFilter ref="A11:G17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0.xml><?xml version="1.0" encoding="utf-8"?>
<table xmlns="http://schemas.openxmlformats.org/spreadsheetml/2006/main" id="30" name="Таблица5710" displayName="Таблица571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1.xml><?xml version="1.0" encoding="utf-8"?>
<table xmlns="http://schemas.openxmlformats.org/spreadsheetml/2006/main" id="31" name="Таблица571020" displayName="Таблица571020" ref="A14:G22" headerRowCount="1" totalsRowCount="0" totalsRowShown="0">
  <autoFilter ref="A14:G22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2.xml><?xml version="1.0" encoding="utf-8"?>
<table xmlns="http://schemas.openxmlformats.org/spreadsheetml/2006/main" id="32" name="Таблица57102027" displayName="Таблица5710202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3.xml><?xml version="1.0" encoding="utf-8"?>
<table xmlns="http://schemas.openxmlformats.org/spreadsheetml/2006/main" id="33" name="Таблица571020273441" displayName="Таблица57102027344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4.xml><?xml version="1.0" encoding="utf-8"?>
<table xmlns="http://schemas.openxmlformats.org/spreadsheetml/2006/main" id="34" name="Таблица57102027344134" displayName="Таблица5710202734413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5.xml><?xml version="1.0" encoding="utf-8"?>
<table xmlns="http://schemas.openxmlformats.org/spreadsheetml/2006/main" id="35" name="Таблица5710202734413448" displayName="Таблица571020273441344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6.xml><?xml version="1.0" encoding="utf-8"?>
<table xmlns="http://schemas.openxmlformats.org/spreadsheetml/2006/main" id="36" name="Таблица571020273441344855" displayName="Таблица57102027344134485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7.xml><?xml version="1.0" encoding="utf-8"?>
<table xmlns="http://schemas.openxmlformats.org/spreadsheetml/2006/main" id="37" name="Таблица57102027344134485562" displayName="Таблица57102027344134485562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8.xml><?xml version="1.0" encoding="utf-8"?>
<table xmlns="http://schemas.openxmlformats.org/spreadsheetml/2006/main" id="38" name="Таблица574" displayName="Таблица574" ref="A20:G26" headerRowCount="1" totalsRowCount="0" totalsRowShown="0">
  <autoFilter ref="A20:G26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39.xml><?xml version="1.0" encoding="utf-8"?>
<table xmlns="http://schemas.openxmlformats.org/spreadsheetml/2006/main" id="39" name="Таблица57411" displayName="Таблица5741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0.xml><?xml version="1.0" encoding="utf-8"?>
<table xmlns="http://schemas.openxmlformats.org/spreadsheetml/2006/main" id="40" name="Таблица5741121" displayName="Таблица5741121" ref="A24:G32" headerRowCount="1" totalsRowCount="0" totalsRowShown="0">
  <autoFilter ref="A24:G32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1.xml><?xml version="1.0" encoding="utf-8"?>
<table xmlns="http://schemas.openxmlformats.org/spreadsheetml/2006/main" id="41" name="Таблица574112128" displayName="Таблица57411212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2.xml><?xml version="1.0" encoding="utf-8"?>
<table xmlns="http://schemas.openxmlformats.org/spreadsheetml/2006/main" id="42" name="Таблица5741121283542" displayName="Таблица574112128354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3.xml><?xml version="1.0" encoding="utf-8"?>
<table xmlns="http://schemas.openxmlformats.org/spreadsheetml/2006/main" id="43" name="Таблица574112128354235" displayName="Таблица57411212835423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4.xml><?xml version="1.0" encoding="utf-8"?>
<table xmlns="http://schemas.openxmlformats.org/spreadsheetml/2006/main" id="44" name="Таблица57411212835423549" displayName="Таблица5741121283542354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5.xml><?xml version="1.0" encoding="utf-8"?>
<table xmlns="http://schemas.openxmlformats.org/spreadsheetml/2006/main" id="45" name="Таблица5741121283542354956" displayName="Таблица574112128354235495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6.xml><?xml version="1.0" encoding="utf-8"?>
<table xmlns="http://schemas.openxmlformats.org/spreadsheetml/2006/main" id="46" name="Таблица574112128354235495663" displayName="Таблица574112128354235495663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47.xml><?xml version="1.0" encoding="utf-8"?>
<table xmlns="http://schemas.openxmlformats.org/spreadsheetml/2006/main" id="47" name="Таблица5742" displayName="Таблица5742" ref="A28:G34" headerRowCount="1" totalsRowCount="0" totalsRowShown="0">
  <autoFilter ref="A28:G34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8.xml><?xml version="1.0" encoding="utf-8"?>
<table xmlns="http://schemas.openxmlformats.org/spreadsheetml/2006/main" id="48" name="Таблица574215" displayName="Таблица574215" ref="A33:G40" headerRowCount="1" totalsRowCount="0" totalsRowShown="0">
  <autoFilter ref="A33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49.xml><?xml version="1.0" encoding="utf-8"?>
<table xmlns="http://schemas.openxmlformats.org/spreadsheetml/2006/main" id="49" name="Таблица57421522" displayName="Таблица57421522" ref="A35:G41" headerRowCount="1" totalsRowCount="0" totalsRowShown="0">
  <autoFilter ref="A35:G41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0.xml><?xml version="1.0" encoding="utf-8"?>
<table xmlns="http://schemas.openxmlformats.org/spreadsheetml/2006/main" id="50" name="Таблица5742152229" displayName="Таблица574215222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1.xml><?xml version="1.0" encoding="utf-8"?>
<table xmlns="http://schemas.openxmlformats.org/spreadsheetml/2006/main" id="51" name="Таблица57421522293643" displayName="Таблица5742152229364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2.xml><?xml version="1.0" encoding="utf-8"?>
<table xmlns="http://schemas.openxmlformats.org/spreadsheetml/2006/main" id="52" name="Таблица5742152229364336" displayName="Таблица574215222936433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3.xml><?xml version="1.0" encoding="utf-8"?>
<table xmlns="http://schemas.openxmlformats.org/spreadsheetml/2006/main" id="53" name="Таблица574215222936433650" displayName="Таблица57421522293643365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4.xml><?xml version="1.0" encoding="utf-8"?>
<table xmlns="http://schemas.openxmlformats.org/spreadsheetml/2006/main" id="54" name="Таблица57421522293643365057" displayName="Таблица5742152229364336505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5.xml><?xml version="1.0" encoding="utf-8"?>
<table xmlns="http://schemas.openxmlformats.org/spreadsheetml/2006/main" id="55" name="Таблица5742152229364336505764" displayName="Таблица5742152229364336505764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56.xml><?xml version="1.0" encoding="utf-8"?>
<table xmlns="http://schemas.openxmlformats.org/spreadsheetml/2006/main" id="56" name="Таблица59" displayName="Таблица5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7.xml><?xml version="1.0" encoding="utf-8"?>
<table xmlns="http://schemas.openxmlformats.org/spreadsheetml/2006/main" id="57" name="Таблица5919" displayName="Таблица5919" ref="A3:G12" headerRowCount="1" totalsRowCount="0" totalsRowShown="0">
  <autoFilter ref="A3:G12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8.xml><?xml version="1.0" encoding="utf-8"?>
<table xmlns="http://schemas.openxmlformats.org/spreadsheetml/2006/main" id="58" name="Таблица591926" displayName="Таблица59192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9.xml><?xml version="1.0" encoding="utf-8"?>
<table xmlns="http://schemas.openxmlformats.org/spreadsheetml/2006/main" id="59" name="Таблица5919263340" displayName="Таблица591926334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0.xml><?xml version="1.0" encoding="utf-8"?>
<table xmlns="http://schemas.openxmlformats.org/spreadsheetml/2006/main" id="60" name="Таблица591926334033" displayName="Таблица59192633403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1.xml><?xml version="1.0" encoding="utf-8"?>
<table xmlns="http://schemas.openxmlformats.org/spreadsheetml/2006/main" id="61" name="Таблица59192633403347" displayName="Таблица5919263340334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2.xml><?xml version="1.0" encoding="utf-8"?>
<table xmlns="http://schemas.openxmlformats.org/spreadsheetml/2006/main" id="62" name="Таблица5919263340334754" displayName="Таблица591926334033475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3.xml><?xml version="1.0" encoding="utf-8"?>
<table xmlns="http://schemas.openxmlformats.org/spreadsheetml/2006/main" id="63" name="Таблица591926334033475461" displayName="Таблица591926334033475461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18.xml"/><Relationship Id="rId3" Type="http://schemas.openxmlformats.org/officeDocument/2006/relationships/table" Target="../tables/table27.xml"/><Relationship Id="rId4" Type="http://schemas.openxmlformats.org/officeDocument/2006/relationships/table" Target="../tables/table37.xml"/><Relationship Id="rId5" Type="http://schemas.openxmlformats.org/officeDocument/2006/relationships/table" Target="../tables/table46.xml"/><Relationship Id="rId6" Type="http://schemas.openxmlformats.org/officeDocument/2006/relationships/table" Target="../tables/table55.xml"/><Relationship Id="rId7" Type="http://schemas.openxmlformats.org/officeDocument/2006/relationships/table" Target="../tables/table63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17.xml"/><Relationship Id="rId3" Type="http://schemas.openxmlformats.org/officeDocument/2006/relationships/table" Target="../tables/table26.xml"/><Relationship Id="rId4" Type="http://schemas.openxmlformats.org/officeDocument/2006/relationships/table" Target="../tables/table36.xml"/><Relationship Id="rId5" Type="http://schemas.openxmlformats.org/officeDocument/2006/relationships/table" Target="../tables/table45.xml"/><Relationship Id="rId6" Type="http://schemas.openxmlformats.org/officeDocument/2006/relationships/table" Target="../tables/table54.xml"/><Relationship Id="rId7" Type="http://schemas.openxmlformats.org/officeDocument/2006/relationships/table" Target="../tables/table6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16.xml"/><Relationship Id="rId3" Type="http://schemas.openxmlformats.org/officeDocument/2006/relationships/table" Target="../tables/table25.xml"/><Relationship Id="rId4" Type="http://schemas.openxmlformats.org/officeDocument/2006/relationships/table" Target="../tables/table35.xml"/><Relationship Id="rId5" Type="http://schemas.openxmlformats.org/officeDocument/2006/relationships/table" Target="../tables/table44.xml"/><Relationship Id="rId6" Type="http://schemas.openxmlformats.org/officeDocument/2006/relationships/table" Target="../tables/table53.xml"/><Relationship Id="rId7" Type="http://schemas.openxmlformats.org/officeDocument/2006/relationships/table" Target="../tables/table6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15.xml"/><Relationship Id="rId3" Type="http://schemas.openxmlformats.org/officeDocument/2006/relationships/table" Target="../tables/table24.xml"/><Relationship Id="rId4" Type="http://schemas.openxmlformats.org/officeDocument/2006/relationships/table" Target="../tables/table34.xml"/><Relationship Id="rId5" Type="http://schemas.openxmlformats.org/officeDocument/2006/relationships/table" Target="../tables/table43.xml"/><Relationship Id="rId6" Type="http://schemas.openxmlformats.org/officeDocument/2006/relationships/table" Target="../tables/table52.xml"/><Relationship Id="rId7" Type="http://schemas.openxmlformats.org/officeDocument/2006/relationships/table" Target="../tables/table60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14.xml"/><Relationship Id="rId3" Type="http://schemas.openxmlformats.org/officeDocument/2006/relationships/table" Target="../tables/table23.xml"/><Relationship Id="rId4" Type="http://schemas.openxmlformats.org/officeDocument/2006/relationships/table" Target="../tables/table33.xml"/><Relationship Id="rId5" Type="http://schemas.openxmlformats.org/officeDocument/2006/relationships/table" Target="../tables/table42.xml"/><Relationship Id="rId6" Type="http://schemas.openxmlformats.org/officeDocument/2006/relationships/table" Target="../tables/table51.xml"/><Relationship Id="rId7" Type="http://schemas.openxmlformats.org/officeDocument/2006/relationships/table" Target="../tables/table59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13.xml"/><Relationship Id="rId3" Type="http://schemas.openxmlformats.org/officeDocument/2006/relationships/table" Target="../tables/table22.xml"/><Relationship Id="rId4" Type="http://schemas.openxmlformats.org/officeDocument/2006/relationships/table" Target="../tables/table32.xml"/><Relationship Id="rId5" Type="http://schemas.openxmlformats.org/officeDocument/2006/relationships/table" Target="../tables/table41.xml"/><Relationship Id="rId6" Type="http://schemas.openxmlformats.org/officeDocument/2006/relationships/table" Target="../tables/table50.xml"/><Relationship Id="rId7" Type="http://schemas.openxmlformats.org/officeDocument/2006/relationships/table" Target="../tables/table5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12.xml"/><Relationship Id="rId3" Type="http://schemas.openxmlformats.org/officeDocument/2006/relationships/table" Target="../tables/table21.xml"/><Relationship Id="rId4" Type="http://schemas.openxmlformats.org/officeDocument/2006/relationships/table" Target="../tables/table31.xml"/><Relationship Id="rId5" Type="http://schemas.openxmlformats.org/officeDocument/2006/relationships/table" Target="../tables/table40.xml"/><Relationship Id="rId6" Type="http://schemas.openxmlformats.org/officeDocument/2006/relationships/table" Target="../tables/table49.xml"/><Relationship Id="rId7" Type="http://schemas.openxmlformats.org/officeDocument/2006/relationships/table" Target="../tables/table5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11.xml"/><Relationship Id="rId3" Type="http://schemas.openxmlformats.org/officeDocument/2006/relationships/table" Target="../tables/table20.xml"/><Relationship Id="rId4" Type="http://schemas.openxmlformats.org/officeDocument/2006/relationships/table" Target="../tables/table30.xml"/><Relationship Id="rId5" Type="http://schemas.openxmlformats.org/officeDocument/2006/relationships/table" Target="../tables/table39.xml"/><Relationship Id="rId6" Type="http://schemas.openxmlformats.org/officeDocument/2006/relationships/table" Target="../tables/table48.xml"/><Relationship Id="rId7" Type="http://schemas.openxmlformats.org/officeDocument/2006/relationships/table" Target="../tables/table56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10.xml"/><Relationship Id="rId3" Type="http://schemas.openxmlformats.org/officeDocument/2006/relationships/table" Target="../tables/table19.xml"/><Relationship Id="rId4" Type="http://schemas.openxmlformats.org/officeDocument/2006/relationships/table" Target="../tables/table28.xml"/><Relationship Id="rId5" Type="http://schemas.openxmlformats.org/officeDocument/2006/relationships/table" Target="../tables/table29.xml"/><Relationship Id="rId6" Type="http://schemas.openxmlformats.org/officeDocument/2006/relationships/table" Target="../tables/table38.xml"/><Relationship Id="rId7" Type="http://schemas.openxmlformats.org/officeDocument/2006/relationships/table" Target="../tables/table4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B83" activeCellId="0" sqref="B8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44771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C7" s="12" t="s">
        <v>18</v>
      </c>
      <c r="D7" s="13" t="n">
        <v>11.1</v>
      </c>
      <c r="E7" s="13" t="n">
        <v>30</v>
      </c>
      <c r="F7" s="13" t="n">
        <v>30</v>
      </c>
      <c r="G7" s="13" t="n">
        <f aca="false">$D$7*$F$7</f>
        <v>333</v>
      </c>
    </row>
    <row r="8" customFormat="false" ht="15" hidden="false" customHeight="false" outlineLevel="0" collapsed="false">
      <c r="A8" s="11"/>
      <c r="C8" s="12" t="s">
        <v>19</v>
      </c>
      <c r="D8" s="13" t="n">
        <v>11.1</v>
      </c>
      <c r="E8" s="13" t="n">
        <v>95</v>
      </c>
      <c r="F8" s="13" t="n">
        <v>55</v>
      </c>
      <c r="G8" s="13" t="n">
        <f aca="false">$D$8*$F$8</f>
        <v>610.5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0.9828125</v>
      </c>
      <c r="E11" s="16"/>
      <c r="F11" s="17" t="s">
        <v>22</v>
      </c>
      <c r="G11" s="14" t="n">
        <f aca="false">SUM(G5:G10)</f>
        <v>943.5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 t="s">
        <v>25</v>
      </c>
      <c r="D15" s="13" t="n">
        <v>8.5</v>
      </c>
      <c r="E15" s="13" t="n">
        <v>120</v>
      </c>
      <c r="F15" s="13" t="n">
        <v>120</v>
      </c>
      <c r="G15" s="13" t="n">
        <f aca="false">$D$15*$F$15</f>
        <v>1020</v>
      </c>
    </row>
    <row r="16" customFormat="false" ht="15.75" hidden="false" customHeight="true" outlineLevel="0" collapsed="false">
      <c r="A16" s="11" t="s">
        <v>26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960</v>
      </c>
      <c r="C21" s="15" t="s">
        <v>21</v>
      </c>
      <c r="D21" s="0" t="n">
        <f aca="false">G21/B21</f>
        <v>1.0625</v>
      </c>
      <c r="E21" s="16"/>
      <c r="F21" s="17" t="s">
        <v>22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30</v>
      </c>
      <c r="D25" s="13" t="n">
        <v>8.5</v>
      </c>
      <c r="E25" s="13" t="n">
        <v>100</v>
      </c>
      <c r="F25" s="13" t="n">
        <v>100</v>
      </c>
      <c r="G25" s="13" t="n">
        <f aca="false">$D$25*$F$25</f>
        <v>850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 t="s">
        <v>32</v>
      </c>
      <c r="D26" s="13" t="n">
        <v>8.5</v>
      </c>
      <c r="E26" s="13"/>
      <c r="F26" s="13" t="n">
        <v>10</v>
      </c>
      <c r="G26" s="13" t="n">
        <f aca="false">$D$26*$F$26</f>
        <v>85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0.973958333333333</v>
      </c>
      <c r="E31" s="16"/>
      <c r="F31" s="17" t="s">
        <v>22</v>
      </c>
      <c r="G31" s="14" t="n">
        <f aca="false">SUM(G25:G30)</f>
        <v>935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250</v>
      </c>
      <c r="F36" s="13" t="n">
        <v>230</v>
      </c>
      <c r="G36" s="13" t="n">
        <f aca="false">$D$36*$F$36</f>
        <v>305.9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 t="s">
        <v>40</v>
      </c>
      <c r="C39" s="12" t="s">
        <v>39</v>
      </c>
      <c r="D39" s="13"/>
      <c r="E39" s="13" t="n">
        <v>25</v>
      </c>
      <c r="F39" s="13" t="n">
        <v>45</v>
      </c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0.818645833333333</v>
      </c>
      <c r="E40" s="16"/>
      <c r="F40" s="17" t="s">
        <v>22</v>
      </c>
      <c r="G40" s="14" t="n">
        <f aca="false">SUM(G36:G39)</f>
        <v>785.9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54.75" hidden="false" customHeight="false" outlineLevel="0" collapsed="false">
      <c r="A47" s="19" t="s">
        <v>47</v>
      </c>
      <c r="B47" s="29" t="n">
        <v>4.32</v>
      </c>
      <c r="C47" s="0" t="n">
        <v>225</v>
      </c>
      <c r="D47" s="0" t="n">
        <v>285</v>
      </c>
      <c r="E47" s="0" t="n">
        <f aca="false">$B$47*$D$47</f>
        <v>1231.2</v>
      </c>
      <c r="F47" s="15" t="s">
        <v>48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50</v>
      </c>
    </row>
    <row r="49" customFormat="false" ht="15" hidden="false" customHeight="false" outlineLevel="0" collapsed="false">
      <c r="A49" s="19" t="s">
        <v>51</v>
      </c>
      <c r="B49" s="29" t="n">
        <v>4.77</v>
      </c>
      <c r="C49" s="0" t="n">
        <v>140</v>
      </c>
      <c r="D49" s="0" t="n">
        <v>140</v>
      </c>
      <c r="E49" s="0" t="n">
        <f aca="false">$B$49*$D$49</f>
        <v>667.8</v>
      </c>
      <c r="F49" s="0" t="s">
        <v>52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2376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9.5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  <c r="B64" s="0" t="n">
        <v>10</v>
      </c>
    </row>
    <row r="65" customFormat="false" ht="15" hidden="false" customHeight="false" outlineLevel="0" collapsed="false">
      <c r="A65" s="0" t="s">
        <v>24</v>
      </c>
      <c r="B65" s="0" t="n">
        <v>8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2190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1.08493150684932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41.25" hidden="false" customHeight="false" outlineLevel="0" collapsed="false">
      <c r="A80" s="0" t="s">
        <v>73</v>
      </c>
      <c r="B80" s="15" t="s">
        <v>74</v>
      </c>
    </row>
    <row r="81" customFormat="false" ht="27.75" hidden="false" customHeight="false" outlineLevel="0" collapsed="false">
      <c r="A81" s="0" t="s">
        <v>73</v>
      </c>
      <c r="B81" s="15" t="s">
        <v>75</v>
      </c>
    </row>
    <row r="82" customFormat="false" ht="41.25" hidden="false" customHeight="false" outlineLevel="0" collapsed="false">
      <c r="A82" s="0" t="s">
        <v>76</v>
      </c>
      <c r="B82" s="15" t="s">
        <v>77</v>
      </c>
      <c r="C82" s="0" t="n">
        <v>1.5</v>
      </c>
    </row>
    <row r="83" customFormat="false" ht="15" hidden="false" customHeight="false" outlineLevel="0" collapsed="false">
      <c r="A83" s="0" t="s">
        <v>78</v>
      </c>
      <c r="B83" s="0" t="s">
        <v>79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G1" colorId="64" zoomScale="100" zoomScaleNormal="100" zoomScalePageLayoutView="100" workbookViewId="0">
      <selection pane="topLeft" activeCell="F47" activeCellId="0" sqref="F4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44770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80</v>
      </c>
      <c r="D5" s="13" t="n">
        <v>8.5</v>
      </c>
      <c r="E5" s="13" t="n">
        <v>60</v>
      </c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25</v>
      </c>
      <c r="D6" s="13" t="n">
        <v>8.5</v>
      </c>
      <c r="E6" s="13" t="n">
        <v>40</v>
      </c>
      <c r="F6" s="13" t="n">
        <v>100</v>
      </c>
      <c r="G6" s="13" t="n">
        <f aca="false">$D$6*$F$6</f>
        <v>850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81</v>
      </c>
      <c r="D7" s="13" t="n">
        <v>11.1</v>
      </c>
      <c r="E7" s="13"/>
      <c r="F7" s="13" t="n">
        <v>30</v>
      </c>
      <c r="G7" s="13" t="n">
        <f aca="false">$D$7*$F$7</f>
        <v>333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1440</v>
      </c>
      <c r="C11" s="15" t="s">
        <v>21</v>
      </c>
      <c r="D11" s="0" t="n">
        <f aca="false">G11/B11</f>
        <v>1.17569444444444</v>
      </c>
      <c r="E11" s="16"/>
      <c r="F11" s="17" t="s">
        <v>22</v>
      </c>
      <c r="G11" s="14" t="n">
        <f aca="false">SUM(G5:G10)</f>
        <v>1693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 t="s">
        <v>80</v>
      </c>
      <c r="D15" s="13" t="n">
        <v>8.5</v>
      </c>
      <c r="E15" s="13" t="n">
        <v>40</v>
      </c>
      <c r="F15" s="13" t="n">
        <v>40</v>
      </c>
      <c r="G15" s="13" t="n">
        <f aca="false">$D$15*$F$15</f>
        <v>340</v>
      </c>
    </row>
    <row r="16" customFormat="false" ht="15.75" hidden="false" customHeight="true" outlineLevel="0" collapsed="false">
      <c r="A16" s="11" t="s">
        <v>26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 t="s">
        <v>82</v>
      </c>
      <c r="D17" s="13" t="n">
        <v>11.1</v>
      </c>
      <c r="E17" s="13" t="n">
        <v>60</v>
      </c>
      <c r="F17" s="13" t="n">
        <v>60</v>
      </c>
      <c r="G17" s="13" t="n">
        <f aca="false">$D$17*$F$17</f>
        <v>666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960</v>
      </c>
      <c r="C21" s="15" t="s">
        <v>21</v>
      </c>
      <c r="D21" s="0" t="n">
        <f aca="false">G21/B21</f>
        <v>1.04791666666667</v>
      </c>
      <c r="E21" s="16"/>
      <c r="F21" s="17" t="s">
        <v>22</v>
      </c>
      <c r="G21" s="14" t="n">
        <f aca="false">SUM(G15:G20)</f>
        <v>1006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 t="s">
        <v>83</v>
      </c>
      <c r="D26" s="13" t="n">
        <v>8.5</v>
      </c>
      <c r="E26" s="13" t="n">
        <v>70</v>
      </c>
      <c r="F26" s="13" t="n">
        <v>70</v>
      </c>
      <c r="G26" s="13" t="n">
        <f aca="false">$D$26*$F$26</f>
        <v>595</v>
      </c>
    </row>
    <row r="27" customFormat="false" ht="15" hidden="false" customHeight="false" outlineLevel="0" collapsed="false">
      <c r="A27" s="11"/>
      <c r="C27" s="12" t="s">
        <v>81</v>
      </c>
      <c r="D27" s="13" t="n">
        <v>11.1</v>
      </c>
      <c r="E27" s="13" t="n">
        <v>30</v>
      </c>
      <c r="F27" s="13" t="n">
        <v>30</v>
      </c>
      <c r="G27" s="13" t="n">
        <f aca="false">$D$27*$F$27</f>
        <v>333</v>
      </c>
    </row>
    <row r="28" customFormat="false" ht="15" hidden="false" customHeight="false" outlineLevel="0" collapsed="false">
      <c r="A28" s="11"/>
      <c r="C28" s="12" t="s">
        <v>84</v>
      </c>
      <c r="D28" s="13" t="n">
        <v>8.5</v>
      </c>
      <c r="E28" s="13"/>
      <c r="F28" s="13" t="n">
        <v>30</v>
      </c>
      <c r="G28" s="13" t="n">
        <f aca="false">$D$28*$F$28</f>
        <v>255</v>
      </c>
      <c r="H28" s="19"/>
      <c r="I28" s="11"/>
    </row>
    <row r="29" customFormat="false" ht="15" hidden="false" customHeight="false" outlineLevel="0" collapsed="false">
      <c r="A29" s="11"/>
      <c r="C29" s="12" t="s">
        <v>32</v>
      </c>
      <c r="D29" s="13" t="n">
        <v>8.5</v>
      </c>
      <c r="E29" s="13"/>
      <c r="F29" s="13" t="n">
        <v>40</v>
      </c>
      <c r="G29" s="13" t="n">
        <f aca="false">$D$29*$F$29</f>
        <v>340</v>
      </c>
      <c r="H29" s="20"/>
      <c r="I29" s="6"/>
    </row>
    <row r="30" customFormat="false" ht="15" hidden="false" customHeight="false" outlineLevel="0" collapsed="false">
      <c r="A30" s="11"/>
      <c r="C30" s="12" t="s">
        <v>85</v>
      </c>
      <c r="D30" s="13" t="n">
        <v>8.5</v>
      </c>
      <c r="E30" s="13"/>
      <c r="F30" s="13" t="n">
        <v>20</v>
      </c>
      <c r="G30" s="13" t="n">
        <f aca="false">$D$30*$F$30</f>
        <v>170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1.76354166666667</v>
      </c>
      <c r="E31" s="16"/>
      <c r="F31" s="17" t="s">
        <v>22</v>
      </c>
      <c r="G31" s="14" t="n">
        <f aca="false">SUM(G25:G30)</f>
        <v>1693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250</v>
      </c>
      <c r="F36" s="13" t="n">
        <v>250</v>
      </c>
      <c r="G36" s="13" t="n">
        <f aca="false">$D$36*$F$36</f>
        <v>332.5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 t="s">
        <v>36</v>
      </c>
      <c r="C39" s="12" t="s">
        <v>39</v>
      </c>
      <c r="D39" s="13" t="n">
        <v>2.4</v>
      </c>
      <c r="E39" s="13" t="n">
        <v>20</v>
      </c>
      <c r="F39" s="13" t="n">
        <v>20</v>
      </c>
      <c r="G39" s="13" t="n">
        <f aca="false">$D$39*$F$39</f>
        <v>48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0.896354166666667</v>
      </c>
      <c r="E40" s="16"/>
      <c r="F40" s="17" t="s">
        <v>22</v>
      </c>
      <c r="G40" s="14" t="n">
        <f aca="false">SUM(G36:G39)</f>
        <v>860.5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54.75" hidden="false" customHeight="false" outlineLevel="0" collapsed="false">
      <c r="A47" s="19" t="s">
        <v>47</v>
      </c>
      <c r="B47" s="29" t="n">
        <v>4.32</v>
      </c>
      <c r="C47" s="0" t="n">
        <v>225</v>
      </c>
      <c r="D47" s="0" t="n">
        <v>145</v>
      </c>
      <c r="E47" s="0" t="n">
        <f aca="false">$B$47*$D$47</f>
        <v>626.4</v>
      </c>
      <c r="F47" s="15" t="s">
        <v>86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87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1103.4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9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</row>
    <row r="65" customFormat="false" ht="15" hidden="false" customHeight="false" outlineLevel="0" collapsed="false">
      <c r="A65" s="0" t="s">
        <v>24</v>
      </c>
      <c r="B65" s="0" t="n">
        <v>8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1560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0.707307692307692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27.75" hidden="false" customHeight="false" outlineLevel="0" collapsed="false">
      <c r="A80" s="0" t="s">
        <v>64</v>
      </c>
      <c r="B80" s="15" t="s">
        <v>88</v>
      </c>
      <c r="C80" s="0" t="n">
        <v>9</v>
      </c>
    </row>
    <row r="81" customFormat="false" ht="41.25" hidden="false" customHeight="false" outlineLevel="0" collapsed="false">
      <c r="A81" s="0" t="s">
        <v>76</v>
      </c>
      <c r="B81" s="15" t="s">
        <v>89</v>
      </c>
      <c r="C81" s="0" t="n">
        <v>3.5</v>
      </c>
    </row>
    <row r="82" customFormat="false" ht="15" hidden="false" customHeight="false" outlineLevel="0" collapsed="false">
      <c r="A82" s="0" t="s">
        <v>76</v>
      </c>
      <c r="B82" s="15" t="s">
        <v>90</v>
      </c>
      <c r="C82" s="0" t="n">
        <v>0.5</v>
      </c>
    </row>
    <row r="83" customFormat="false" ht="15" hidden="false" customHeight="false" outlineLevel="0" collapsed="false">
      <c r="A83" s="0" t="s">
        <v>91</v>
      </c>
      <c r="B83" s="0" t="s">
        <v>92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A33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25</v>
      </c>
      <c r="D6" s="13" t="n">
        <v>8.5</v>
      </c>
      <c r="E6" s="13"/>
      <c r="F6" s="13" t="n">
        <v>120</v>
      </c>
      <c r="G6" s="13" t="n">
        <f aca="false">$D$6*$F$6</f>
        <v>1020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81</v>
      </c>
      <c r="D7" s="13" t="n">
        <v>11.1</v>
      </c>
      <c r="E7" s="13" t="n">
        <v>30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 t="s">
        <v>93</v>
      </c>
      <c r="D8" s="13" t="n">
        <v>11.1</v>
      </c>
      <c r="E8" s="13" t="n">
        <v>95</v>
      </c>
      <c r="F8" s="13" t="n">
        <v>95</v>
      </c>
      <c r="G8" s="13" t="n">
        <f aca="false">$D$8*$F$8</f>
        <v>1054.5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 t="s">
        <v>16</v>
      </c>
      <c r="C10" s="12" t="s">
        <v>94</v>
      </c>
      <c r="D10" s="13" t="n">
        <v>11.1</v>
      </c>
      <c r="E10" s="13"/>
      <c r="F10" s="13" t="n">
        <v>55</v>
      </c>
      <c r="G10" s="13" t="n">
        <f aca="false">$D$10*$F$10</f>
        <v>610.5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1440</v>
      </c>
      <c r="C11" s="15" t="s">
        <v>21</v>
      </c>
      <c r="D11" s="0" t="n">
        <f aca="false">G11/B11</f>
        <v>1.86458333333333</v>
      </c>
      <c r="E11" s="16"/>
      <c r="F11" s="17" t="s">
        <v>22</v>
      </c>
      <c r="G11" s="14" t="n">
        <f aca="false">SUM(G5:G10)</f>
        <v>2685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 t="s">
        <v>25</v>
      </c>
      <c r="D15" s="13" t="n">
        <v>8.5</v>
      </c>
      <c r="E15" s="13" t="n">
        <v>120</v>
      </c>
      <c r="F15" s="13" t="n">
        <v>120</v>
      </c>
      <c r="G15" s="13" t="n">
        <f aca="false">$D$15*$F$15</f>
        <v>1020</v>
      </c>
    </row>
    <row r="16" customFormat="false" ht="15.75" hidden="false" customHeight="true" outlineLevel="0" collapsed="false">
      <c r="A16" s="11" t="s">
        <v>26</v>
      </c>
      <c r="B16" s="0" t="n">
        <v>8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960</v>
      </c>
      <c r="C21" s="15" t="s">
        <v>21</v>
      </c>
      <c r="D21" s="0" t="n">
        <f aca="false">G21/B21</f>
        <v>1.0625</v>
      </c>
      <c r="E21" s="16"/>
      <c r="F21" s="17" t="s">
        <v>22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25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1.0625</v>
      </c>
      <c r="E31" s="16"/>
      <c r="F31" s="17" t="s">
        <v>22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285</v>
      </c>
      <c r="F36" s="13" t="n">
        <v>285</v>
      </c>
      <c r="G36" s="13" t="n">
        <f aca="false">$D$36*$F$36</f>
        <v>379.05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0.89484375</v>
      </c>
      <c r="E40" s="16"/>
      <c r="F40" s="17" t="s">
        <v>22</v>
      </c>
      <c r="G40" s="14" t="n">
        <f aca="false">SUM(G36:G39)</f>
        <v>859.05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27.75" hidden="false" customHeight="false" outlineLevel="0" collapsed="false">
      <c r="A47" s="19" t="s">
        <v>47</v>
      </c>
      <c r="B47" s="29" t="n">
        <v>4.32</v>
      </c>
      <c r="C47" s="0" t="n">
        <v>115</v>
      </c>
      <c r="D47" s="0" t="n">
        <v>115</v>
      </c>
      <c r="E47" s="0" t="n">
        <f aca="false">$B$47*$D$47</f>
        <v>496.8</v>
      </c>
      <c r="F47" s="15" t="s">
        <v>95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96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C52" s="0" t="n">
        <v>25</v>
      </c>
      <c r="D52" s="0" t="n">
        <v>45</v>
      </c>
      <c r="E52" s="0" t="n">
        <f aca="false">$B$52*$D$52</f>
        <v>196.2</v>
      </c>
      <c r="F52" s="0" t="s">
        <v>97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1170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8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</row>
    <row r="65" customFormat="false" ht="15" hidden="false" customHeight="false" outlineLevel="0" collapsed="false">
      <c r="A65" s="0" t="s">
        <v>24</v>
      </c>
      <c r="B65" s="0" t="n">
        <v>8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1500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0.78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15" hidden="false" customHeight="false" outlineLevel="0" collapsed="false">
      <c r="A80" s="0" t="s">
        <v>98</v>
      </c>
      <c r="B80" s="15" t="s">
        <v>99</v>
      </c>
      <c r="C80" s="0" t="n">
        <v>9</v>
      </c>
    </row>
    <row r="81" customFormat="false" ht="15" hidden="false" customHeight="false" outlineLevel="0" collapsed="false">
      <c r="A81" s="0" t="s">
        <v>63</v>
      </c>
      <c r="B81" s="15" t="s">
        <v>100</v>
      </c>
      <c r="C81" s="0" t="n">
        <v>3.5</v>
      </c>
    </row>
    <row r="82" customFormat="false" ht="15" hidden="false" customHeight="false" outlineLevel="0" collapsed="false">
      <c r="A82" s="0" t="s">
        <v>63</v>
      </c>
      <c r="B82" s="15" t="s">
        <v>101</v>
      </c>
      <c r="C82" s="0" t="n">
        <v>1</v>
      </c>
    </row>
    <row r="83" customFormat="false" ht="15" hidden="false" customHeight="false" outlineLevel="0" collapsed="false">
      <c r="A83" s="0" t="s">
        <v>76</v>
      </c>
      <c r="B83" s="0" t="s">
        <v>90</v>
      </c>
      <c r="C83" s="0" t="n">
        <v>1</v>
      </c>
    </row>
    <row r="84" customFormat="false" ht="15" hidden="false" customHeight="false" outlineLevel="0" collapsed="false">
      <c r="A84" s="0" t="s">
        <v>102</v>
      </c>
      <c r="B84" s="0" t="s">
        <v>92</v>
      </c>
      <c r="C84" s="0" t="n">
        <v>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F5" activeCellId="0" sqref="F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25</v>
      </c>
      <c r="D5" s="13" t="n">
        <v>8.5</v>
      </c>
      <c r="E5" s="13" t="n">
        <v>180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103</v>
      </c>
      <c r="D6" s="13" t="n">
        <v>8.5</v>
      </c>
      <c r="E6" s="13"/>
      <c r="F6" s="13" t="n">
        <v>22</v>
      </c>
      <c r="G6" s="13" t="n">
        <f aca="false">$D$6*$F$6</f>
        <v>187</v>
      </c>
    </row>
    <row r="7" customFormat="false" ht="15" hidden="false" customHeight="false" outlineLevel="0" collapsed="false">
      <c r="A7" s="11" t="s">
        <v>17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960</v>
      </c>
      <c r="C11" s="15" t="s">
        <v>21</v>
      </c>
      <c r="D11" s="0" t="n">
        <f aca="false">G11/B11</f>
        <v>0.194791666666667</v>
      </c>
      <c r="E11" s="16"/>
      <c r="F11" s="17" t="s">
        <v>22</v>
      </c>
      <c r="G11" s="14" t="n">
        <f aca="false">SUM(G5:G10)</f>
        <v>187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26</v>
      </c>
      <c r="B16" s="0" t="n">
        <v>9</v>
      </c>
      <c r="C16" s="12" t="s">
        <v>25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81</v>
      </c>
      <c r="D17" s="13" t="n">
        <v>11.1</v>
      </c>
      <c r="E17" s="13" t="n">
        <v>30</v>
      </c>
      <c r="F17" s="13" t="n">
        <v>30</v>
      </c>
      <c r="G17" s="13" t="n">
        <f aca="false">$D$17*$F$17</f>
        <v>333</v>
      </c>
    </row>
    <row r="18" customFormat="false" ht="15" hidden="false" customHeight="false" outlineLevel="0" collapsed="false">
      <c r="A18" s="11"/>
      <c r="C18" s="12" t="s">
        <v>94</v>
      </c>
      <c r="D18" s="13" t="n">
        <v>11.1</v>
      </c>
      <c r="E18" s="13" t="n">
        <v>50</v>
      </c>
      <c r="F18" s="13" t="n">
        <v>50</v>
      </c>
      <c r="G18" s="13" t="n">
        <f aca="false">$D$18*$F$18</f>
        <v>555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1080</v>
      </c>
      <c r="C21" s="15" t="s">
        <v>21</v>
      </c>
      <c r="D21" s="0" t="n">
        <f aca="false">G21/B21</f>
        <v>1.76666666666667</v>
      </c>
      <c r="E21" s="16"/>
      <c r="F21" s="17" t="s">
        <v>22</v>
      </c>
      <c r="G21" s="14" t="n">
        <f aca="false">SUM(G15:G20)</f>
        <v>1908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104</v>
      </c>
      <c r="D25" s="13" t="n">
        <v>8.5</v>
      </c>
      <c r="E25" s="13" t="n">
        <v>20</v>
      </c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 t="s">
        <v>105</v>
      </c>
      <c r="D26" s="13" t="n">
        <v>8.5</v>
      </c>
      <c r="E26" s="13" t="n">
        <v>50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106</v>
      </c>
      <c r="D27" s="13" t="n">
        <v>8.5</v>
      </c>
      <c r="E27" s="13" t="n">
        <v>30</v>
      </c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0</v>
      </c>
      <c r="E31" s="16"/>
      <c r="F31" s="17" t="s">
        <v>22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285</v>
      </c>
      <c r="F36" s="13" t="n">
        <v>285</v>
      </c>
      <c r="G36" s="13" t="n">
        <f aca="false">$D$36*$F$36</f>
        <v>379.05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0.89484375</v>
      </c>
      <c r="E40" s="16"/>
      <c r="F40" s="17" t="s">
        <v>22</v>
      </c>
      <c r="G40" s="14" t="n">
        <f aca="false">SUM(G36:G39)</f>
        <v>859.05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54.75" hidden="false" customHeight="false" outlineLevel="0" collapsed="false">
      <c r="A47" s="19" t="s">
        <v>47</v>
      </c>
      <c r="B47" s="29" t="n">
        <v>4.32</v>
      </c>
      <c r="C47" s="0" t="n">
        <v>200</v>
      </c>
      <c r="D47" s="0" t="n">
        <v>200</v>
      </c>
      <c r="E47" s="0" t="n">
        <f aca="false">$B$47*$D$47</f>
        <v>864</v>
      </c>
      <c r="F47" s="15" t="s">
        <v>107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96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C52" s="0" t="n">
        <v>110</v>
      </c>
      <c r="D52" s="0" t="n">
        <v>110</v>
      </c>
      <c r="E52" s="0" t="n">
        <f aca="false">$B$52*$D$52</f>
        <v>479.6</v>
      </c>
      <c r="F52" s="0" t="s">
        <v>108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1820.6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8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  <c r="B64" s="0" t="n">
        <v>9</v>
      </c>
    </row>
    <row r="65" customFormat="false" ht="15" hidden="false" customHeight="false" outlineLevel="0" collapsed="false">
      <c r="A65" s="0" t="s">
        <v>24</v>
      </c>
      <c r="B65" s="0" t="n">
        <v>9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2100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0.866952380952381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15" hidden="false" customHeight="false" outlineLevel="0" collapsed="false">
      <c r="A80" s="0" t="s">
        <v>109</v>
      </c>
      <c r="B80" s="15" t="s">
        <v>92</v>
      </c>
      <c r="C80" s="0" t="s">
        <v>110</v>
      </c>
    </row>
    <row r="81" customFormat="false" ht="15" hidden="false" customHeight="false" outlineLevel="0" collapsed="false">
      <c r="B81" s="15"/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D43" colorId="64" zoomScale="100" zoomScaleNormal="100" zoomScalePageLayoutView="100" workbookViewId="0">
      <selection pane="topLeft" activeCell="D47" activeCellId="0" sqref="D4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103</v>
      </c>
      <c r="D5" s="13" t="n">
        <v>8.5</v>
      </c>
      <c r="E5" s="13" t="n">
        <v>180</v>
      </c>
      <c r="F5" s="13" t="n">
        <v>158</v>
      </c>
      <c r="G5" s="13" t="n">
        <f aca="false">$D$5*$F$5</f>
        <v>1343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1440</v>
      </c>
      <c r="C11" s="15" t="s">
        <v>21</v>
      </c>
      <c r="D11" s="0" t="n">
        <f aca="false">G11/B11</f>
        <v>0.932638888888889</v>
      </c>
      <c r="E11" s="16"/>
      <c r="F11" s="17" t="s">
        <v>22</v>
      </c>
      <c r="G11" s="14" t="n">
        <f aca="false">SUM(G5:G10)</f>
        <v>1343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 t="s">
        <v>25</v>
      </c>
      <c r="D15" s="13" t="n">
        <v>8.5</v>
      </c>
      <c r="E15" s="13" t="n">
        <v>120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26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1080</v>
      </c>
      <c r="C21" s="15" t="s">
        <v>21</v>
      </c>
      <c r="D21" s="0" t="n">
        <f aca="false">G21/B21</f>
        <v>0</v>
      </c>
      <c r="E21" s="16"/>
      <c r="F21" s="17" t="s">
        <v>22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 t="s">
        <v>111</v>
      </c>
      <c r="D26" s="13" t="n">
        <v>8.5</v>
      </c>
      <c r="E26" s="13" t="n">
        <v>70</v>
      </c>
      <c r="F26" s="13" t="n">
        <v>70</v>
      </c>
      <c r="G26" s="13" t="n">
        <f aca="false">$D$26*$F$26</f>
        <v>595</v>
      </c>
    </row>
    <row r="27" customFormat="false" ht="15" hidden="false" customHeight="false" outlineLevel="0" collapsed="false">
      <c r="A27" s="11"/>
      <c r="C27" s="12" t="s">
        <v>81</v>
      </c>
      <c r="D27" s="13" t="n">
        <v>11.1</v>
      </c>
      <c r="E27" s="13" t="n">
        <v>25</v>
      </c>
      <c r="F27" s="13" t="n">
        <v>25</v>
      </c>
      <c r="G27" s="13" t="n">
        <f aca="false">$D$27*$F$27</f>
        <v>277.5</v>
      </c>
    </row>
    <row r="28" customFormat="false" ht="15" hidden="false" customHeight="false" outlineLevel="0" collapsed="false">
      <c r="A28" s="11"/>
      <c r="C28" s="12" t="s">
        <v>18</v>
      </c>
      <c r="D28" s="13" t="n">
        <v>11.1</v>
      </c>
      <c r="E28" s="13" t="n">
        <v>5</v>
      </c>
      <c r="F28" s="13" t="n">
        <v>5</v>
      </c>
      <c r="G28" s="13" t="n">
        <f aca="false">$D$28*$F$28</f>
        <v>55.5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0.966666666666667</v>
      </c>
      <c r="E31" s="16"/>
      <c r="F31" s="17" t="s">
        <v>22</v>
      </c>
      <c r="G31" s="14" t="n">
        <f aca="false">SUM(G25:G30)</f>
        <v>928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280</v>
      </c>
      <c r="F36" s="13" t="n">
        <v>280</v>
      </c>
      <c r="G36" s="13" t="n">
        <f aca="false">$D$36*$F$36</f>
        <v>372.4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0.887916666666667</v>
      </c>
      <c r="E40" s="16"/>
      <c r="F40" s="17" t="s">
        <v>22</v>
      </c>
      <c r="G40" s="14" t="n">
        <f aca="false">SUM(G36:G39)</f>
        <v>852.4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54.75" hidden="false" customHeight="false" outlineLevel="0" collapsed="false">
      <c r="A47" s="19" t="s">
        <v>47</v>
      </c>
      <c r="B47" s="29" t="n">
        <v>4.32</v>
      </c>
      <c r="C47" s="0" t="n">
        <v>245</v>
      </c>
      <c r="D47" s="0" t="n">
        <v>245</v>
      </c>
      <c r="E47" s="0" t="n">
        <f aca="false">$B$47*$D$47</f>
        <v>1058.4</v>
      </c>
      <c r="F47" s="15" t="s">
        <v>112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C52" s="0" t="n">
        <v>120</v>
      </c>
      <c r="D52" s="0" t="n">
        <v>100</v>
      </c>
      <c r="E52" s="0" t="n">
        <f aca="false">$B$52*$D$52</f>
        <v>436</v>
      </c>
      <c r="F52" s="0" t="s">
        <v>113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1971.4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8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  <c r="B64" s="0" t="n">
        <v>9</v>
      </c>
    </row>
    <row r="65" customFormat="false" ht="15" hidden="false" customHeight="false" outlineLevel="0" collapsed="false">
      <c r="A65" s="0" t="s">
        <v>24</v>
      </c>
      <c r="B65" s="0" t="n">
        <v>6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1920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1.02677083333333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41.25" hidden="false" customHeight="false" outlineLevel="0" collapsed="false">
      <c r="A80" s="0" t="s">
        <v>76</v>
      </c>
      <c r="B80" s="15" t="s">
        <v>114</v>
      </c>
      <c r="C80" s="0" t="s">
        <v>110</v>
      </c>
    </row>
    <row r="81" customFormat="false" ht="15" hidden="false" customHeight="false" outlineLevel="0" collapsed="false">
      <c r="B81" s="15"/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F8" activeCellId="0" sqref="F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115</v>
      </c>
      <c r="D5" s="13" t="n">
        <v>8.5</v>
      </c>
      <c r="E5" s="13" t="n">
        <v>180</v>
      </c>
      <c r="F5" s="13" t="n">
        <v>180</v>
      </c>
      <c r="G5" s="13" t="n">
        <f aca="false">$D$5*$F$5</f>
        <v>1530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10.5</v>
      </c>
      <c r="C7" s="12" t="s">
        <v>94</v>
      </c>
      <c r="D7" s="13" t="n">
        <v>11.1</v>
      </c>
      <c r="E7" s="13"/>
      <c r="F7" s="13" t="n">
        <v>5</v>
      </c>
      <c r="G7" s="13" t="n">
        <f aca="false">$D$7*$F$7</f>
        <v>55.5</v>
      </c>
    </row>
    <row r="8" customFormat="false" ht="15" hidden="false" customHeight="false" outlineLevel="0" collapsed="false">
      <c r="A8" s="11"/>
      <c r="C8" s="12" t="s">
        <v>81</v>
      </c>
      <c r="D8" s="13" t="n">
        <v>11.1</v>
      </c>
      <c r="E8" s="13"/>
      <c r="F8" s="13" t="n">
        <v>30</v>
      </c>
      <c r="G8" s="13" t="n">
        <f aca="false">$D$8*$F$8</f>
        <v>333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1590</v>
      </c>
      <c r="C11" s="15" t="s">
        <v>21</v>
      </c>
      <c r="D11" s="0" t="n">
        <f aca="false">G11/B11</f>
        <v>1.20660377358491</v>
      </c>
      <c r="E11" s="16"/>
      <c r="F11" s="17" t="s">
        <v>22</v>
      </c>
      <c r="G11" s="14" t="n">
        <f aca="false">SUM(G5:G10)</f>
        <v>1918.5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26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81</v>
      </c>
      <c r="D17" s="13" t="n">
        <v>11.1</v>
      </c>
      <c r="E17" s="13" t="n">
        <v>30</v>
      </c>
      <c r="F17" s="13" t="n">
        <v>29</v>
      </c>
      <c r="G17" s="13" t="n">
        <f aca="false">$D$17*$F$17</f>
        <v>321.9</v>
      </c>
    </row>
    <row r="18" customFormat="false" ht="15" hidden="false" customHeight="false" outlineLevel="0" collapsed="false">
      <c r="A18" s="11"/>
      <c r="C18" s="12" t="s">
        <v>116</v>
      </c>
      <c r="D18" s="13" t="n">
        <v>11.1</v>
      </c>
      <c r="E18" s="13" t="n">
        <v>50</v>
      </c>
      <c r="F18" s="13" t="n">
        <v>50</v>
      </c>
      <c r="G18" s="13" t="n">
        <f aca="false">$D$18*$F$18</f>
        <v>555</v>
      </c>
    </row>
    <row r="19" customFormat="false" ht="15" hidden="false" customHeight="false" outlineLevel="0" collapsed="false">
      <c r="A19" s="11"/>
      <c r="C19" s="12" t="s">
        <v>117</v>
      </c>
      <c r="D19" s="13" t="n">
        <v>11.1</v>
      </c>
      <c r="E19" s="13"/>
      <c r="F19" s="13" t="n">
        <v>1</v>
      </c>
      <c r="G19" s="13" t="n">
        <f aca="false">$D$19*$F$19</f>
        <v>11.1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20</v>
      </c>
      <c r="B21" s="0" t="n">
        <f aca="false">SUM(B15:B17)*60</f>
        <v>1080</v>
      </c>
      <c r="C21" s="15" t="s">
        <v>21</v>
      </c>
      <c r="D21" s="0" t="n">
        <f aca="false">G21/B21</f>
        <v>0.822222222222222</v>
      </c>
      <c r="E21" s="16"/>
      <c r="F21" s="17" t="s">
        <v>22</v>
      </c>
      <c r="G21" s="14" t="n">
        <f aca="false">SUM(G15:G20)</f>
        <v>888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118</v>
      </c>
      <c r="D25" s="13" t="n">
        <v>8.5</v>
      </c>
      <c r="E25" s="13" t="n">
        <v>20</v>
      </c>
      <c r="F25" s="13" t="n">
        <v>20</v>
      </c>
      <c r="G25" s="13" t="n">
        <f aca="false">$D$25*$F$25</f>
        <v>170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 t="s">
        <v>119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0.885416666666667</v>
      </c>
      <c r="E31" s="16"/>
      <c r="F31" s="17" t="s">
        <v>22</v>
      </c>
      <c r="G31" s="14" t="n">
        <f aca="false">SUM(G25:G30)</f>
        <v>850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33</v>
      </c>
      <c r="B34" s="3" t="s">
        <v>2</v>
      </c>
      <c r="C34" s="4" t="s">
        <v>34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35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 t="s">
        <v>36</v>
      </c>
      <c r="B36" s="0" t="n">
        <v>8</v>
      </c>
      <c r="C36" s="12" t="s">
        <v>37</v>
      </c>
      <c r="D36" s="13" t="n">
        <v>1.33</v>
      </c>
      <c r="E36" s="13" t="n">
        <v>280</v>
      </c>
      <c r="F36" s="13" t="n">
        <v>280</v>
      </c>
      <c r="G36" s="13" t="n">
        <f aca="false">$D$36*$F$36</f>
        <v>372.4</v>
      </c>
    </row>
    <row r="37" customFormat="false" ht="12.75" hidden="false" customHeight="true" outlineLevel="0" collapsed="false">
      <c r="A37" s="11" t="s">
        <v>38</v>
      </c>
      <c r="B37" s="0" t="n">
        <v>8</v>
      </c>
      <c r="C37" s="12" t="s">
        <v>39</v>
      </c>
      <c r="D37" s="13" t="n">
        <v>2.4</v>
      </c>
      <c r="E37" s="13" t="n">
        <v>200</v>
      </c>
      <c r="F37" s="13" t="n">
        <v>200</v>
      </c>
      <c r="G37" s="13" t="n">
        <f aca="false">$D$37*$F$37</f>
        <v>480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20</v>
      </c>
      <c r="B40" s="0" t="n">
        <f aca="false">SUM(B36:B38)*60</f>
        <v>960</v>
      </c>
      <c r="C40" s="15" t="s">
        <v>21</v>
      </c>
      <c r="D40" s="0" t="n">
        <f aca="false">G40/B40</f>
        <v>0.887916666666667</v>
      </c>
      <c r="E40" s="16"/>
      <c r="F40" s="17" t="s">
        <v>22</v>
      </c>
      <c r="G40" s="14" t="n">
        <f aca="false">SUM(G36:G39)</f>
        <v>852.4</v>
      </c>
    </row>
    <row r="41" customFormat="false" ht="27.75" hidden="false" customHeight="false" outlineLevel="0" collapsed="false">
      <c r="A41" s="6" t="s">
        <v>41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  <c r="G46" s="28"/>
    </row>
    <row r="47" customFormat="false" ht="54.75" hidden="false" customHeight="false" outlineLevel="0" collapsed="false">
      <c r="A47" s="19" t="s">
        <v>47</v>
      </c>
      <c r="B47" s="29" t="n">
        <v>4.32</v>
      </c>
      <c r="C47" s="0" t="n">
        <v>240</v>
      </c>
      <c r="D47" s="0" t="n">
        <v>260</v>
      </c>
      <c r="E47" s="0" t="n">
        <f aca="false">$B$47*$D$47</f>
        <v>1123.2</v>
      </c>
      <c r="F47" s="15" t="s">
        <v>120</v>
      </c>
    </row>
    <row r="48" customFormat="false" ht="15" hidden="false" customHeight="false" outlineLevel="0" collapsed="false">
      <c r="A48" s="19" t="s">
        <v>49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121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53</v>
      </c>
      <c r="B50" s="29" t="n">
        <v>5.3</v>
      </c>
      <c r="D50" s="0" t="n">
        <v>20</v>
      </c>
      <c r="E50" s="0" t="n">
        <f aca="false">$B$50*$D$50</f>
        <v>106</v>
      </c>
      <c r="F50" s="15" t="s">
        <v>64</v>
      </c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C52" s="0" t="n">
        <v>120</v>
      </c>
      <c r="D52" s="0" t="n">
        <v>120</v>
      </c>
      <c r="E52" s="0" t="n">
        <f aca="false">$B$52*$D$52</f>
        <v>523.2</v>
      </c>
      <c r="F52" s="0" t="s">
        <v>122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59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2229.4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8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  <c r="B64" s="0" t="n">
        <v>9</v>
      </c>
    </row>
    <row r="65" customFormat="false" ht="15" hidden="false" customHeight="false" outlineLevel="0" collapsed="false">
      <c r="A65" s="0" t="s">
        <v>24</v>
      </c>
      <c r="B65" s="0" t="n">
        <v>8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2040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1.0928431372549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27.75" hidden="false" customHeight="false" outlineLevel="0" collapsed="false">
      <c r="A80" s="0" t="s">
        <v>16</v>
      </c>
      <c r="B80" s="15" t="s">
        <v>123</v>
      </c>
      <c r="C80" s="0" t="s">
        <v>124</v>
      </c>
    </row>
    <row r="81" customFormat="false" ht="15" hidden="false" customHeight="false" outlineLevel="0" collapsed="false">
      <c r="B81" s="15"/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B42" activeCellId="0" sqref="B42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125</v>
      </c>
      <c r="D5" s="13" t="n">
        <v>8.5</v>
      </c>
      <c r="E5" s="13"/>
      <c r="F5" s="13" t="n">
        <v>5</v>
      </c>
      <c r="G5" s="13" t="n">
        <f aca="false">$D$5*$F$5</f>
        <v>42.5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126</v>
      </c>
      <c r="D6" s="13" t="n">
        <v>8.5</v>
      </c>
      <c r="E6" s="13"/>
      <c r="F6" s="13" t="n">
        <v>70</v>
      </c>
      <c r="G6" s="13" t="n">
        <f aca="false">$D$6*$F$6</f>
        <v>595</v>
      </c>
    </row>
    <row r="7" customFormat="false" ht="15" hidden="false" customHeight="false" outlineLevel="0" collapsed="false">
      <c r="A7" s="11" t="s">
        <v>17</v>
      </c>
      <c r="B7" s="0" t="n">
        <v>10</v>
      </c>
      <c r="C7" s="12" t="s">
        <v>127</v>
      </c>
      <c r="D7" s="13" t="n">
        <v>11.1</v>
      </c>
      <c r="E7" s="13" t="n">
        <v>95</v>
      </c>
      <c r="F7" s="13" t="n">
        <v>95</v>
      </c>
      <c r="G7" s="13" t="n">
        <f aca="false">$D$7*$F$7</f>
        <v>1054.5</v>
      </c>
    </row>
    <row r="8" customFormat="false" ht="15" hidden="false" customHeight="false" outlineLevel="0" collapsed="false">
      <c r="A8" s="11"/>
      <c r="C8" s="30" t="s">
        <v>128</v>
      </c>
      <c r="D8" s="31" t="n">
        <v>11.1</v>
      </c>
      <c r="E8" s="31"/>
      <c r="F8" s="31" t="n">
        <v>80</v>
      </c>
      <c r="G8" s="31" t="n">
        <f aca="false">$D$8*$F$8</f>
        <v>888</v>
      </c>
    </row>
    <row r="9" customFormat="false" ht="15" hidden="false" customHeight="false" outlineLevel="0" collapsed="false">
      <c r="A9" s="11"/>
      <c r="C9" s="30" t="s">
        <v>129</v>
      </c>
      <c r="D9" s="31" t="n">
        <v>11.1</v>
      </c>
      <c r="E9" s="31"/>
      <c r="F9" s="31" t="n">
        <v>30</v>
      </c>
      <c r="G9" s="31" t="n">
        <f aca="false">$D$9*$F$9</f>
        <v>333</v>
      </c>
    </row>
    <row r="10" customFormat="false" ht="15" hidden="false" customHeight="false" outlineLevel="0" collapsed="false">
      <c r="A10" s="11"/>
      <c r="C10" s="30" t="s">
        <v>83</v>
      </c>
      <c r="D10" s="31" t="n">
        <v>8.5</v>
      </c>
      <c r="E10" s="31"/>
      <c r="F10" s="31" t="n">
        <v>31</v>
      </c>
      <c r="G10" s="31" t="n">
        <f aca="false">$D$10*$F$10</f>
        <v>263.5</v>
      </c>
      <c r="J10" s="14"/>
    </row>
    <row r="11" customFormat="false" ht="15" hidden="false" customHeight="false" outlineLevel="0" collapsed="false">
      <c r="A11" s="11"/>
      <c r="C11" s="12" t="s">
        <v>130</v>
      </c>
      <c r="D11" s="13" t="n">
        <v>11.1</v>
      </c>
      <c r="E11" s="13" t="n">
        <v>30</v>
      </c>
      <c r="F11" s="13"/>
      <c r="G11" s="13" t="n">
        <f aca="false">$D$11*$F$11</f>
        <v>0</v>
      </c>
    </row>
    <row r="12" customFormat="false" ht="41.25" hidden="false" customHeight="false" outlineLevel="0" collapsed="false">
      <c r="A12" s="6" t="s">
        <v>20</v>
      </c>
      <c r="B12" s="0" t="n">
        <f aca="false">SUM(B5:B7)*60</f>
        <v>1560</v>
      </c>
      <c r="C12" s="15" t="s">
        <v>21</v>
      </c>
      <c r="D12" s="0" t="n">
        <f aca="false">G12/B12</f>
        <v>2.03621794871795</v>
      </c>
      <c r="E12" s="16"/>
      <c r="F12" s="17" t="s">
        <v>22</v>
      </c>
      <c r="G12" s="14" t="n">
        <f aca="false">SUM(G5:G11)</f>
        <v>3176.5</v>
      </c>
    </row>
    <row r="14" customFormat="false" ht="15" hidden="false" customHeight="false" outlineLevel="0" collapsed="false">
      <c r="A14" s="2" t="s">
        <v>23</v>
      </c>
      <c r="B14" s="3" t="s">
        <v>2</v>
      </c>
      <c r="C14" s="4" t="s">
        <v>3</v>
      </c>
      <c r="D14" s="5" t="s">
        <v>4</v>
      </c>
      <c r="E14" s="5" t="s">
        <v>5</v>
      </c>
      <c r="F14" s="5" t="s">
        <v>6</v>
      </c>
      <c r="G14" s="5" t="s">
        <v>7</v>
      </c>
    </row>
    <row r="15" customFormat="false" ht="41.25" hidden="false" customHeight="false" outlineLevel="0" collapsed="false">
      <c r="A15" s="6" t="s">
        <v>8</v>
      </c>
      <c r="B15" s="7" t="s">
        <v>9</v>
      </c>
      <c r="C15" s="8" t="s">
        <v>10</v>
      </c>
      <c r="D15" s="9" t="s">
        <v>11</v>
      </c>
      <c r="E15" s="10" t="s">
        <v>12</v>
      </c>
      <c r="F15" s="10" t="s">
        <v>13</v>
      </c>
      <c r="G15" s="9" t="s">
        <v>14</v>
      </c>
    </row>
    <row r="16" customFormat="false" ht="15.75" hidden="false" customHeight="true" outlineLevel="0" collapsed="false">
      <c r="A16" s="11" t="s">
        <v>24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9</v>
      </c>
      <c r="C17" s="12" t="s">
        <v>131</v>
      </c>
      <c r="D17" s="13" t="n">
        <v>8.5</v>
      </c>
      <c r="E17" s="13"/>
      <c r="F17" s="13" t="n">
        <v>20</v>
      </c>
      <c r="G17" s="13" t="n">
        <f aca="false">$D$17*$F$17</f>
        <v>170</v>
      </c>
    </row>
    <row r="18" customFormat="false" ht="15" hidden="false" customHeight="false" outlineLevel="0" collapsed="false">
      <c r="A18" s="11" t="s">
        <v>27</v>
      </c>
      <c r="B18" s="0" t="n">
        <v>9</v>
      </c>
      <c r="C18" s="12" t="s">
        <v>132</v>
      </c>
      <c r="D18" s="13" t="n">
        <v>11.1</v>
      </c>
      <c r="E18" s="13" t="n">
        <v>10</v>
      </c>
      <c r="F18" s="13" t="n">
        <v>10</v>
      </c>
      <c r="G18" s="13" t="n">
        <f aca="false">$D$18*$F$18</f>
        <v>111</v>
      </c>
    </row>
    <row r="19" customFormat="false" ht="15" hidden="false" customHeight="false" outlineLevel="0" collapsed="false">
      <c r="A19" s="11"/>
      <c r="C19" s="30" t="s">
        <v>81</v>
      </c>
      <c r="D19" s="31" t="n">
        <v>11.1</v>
      </c>
      <c r="E19" s="31"/>
      <c r="F19" s="31" t="n">
        <v>30</v>
      </c>
      <c r="G19" s="31" t="n">
        <f aca="false">$D$19*$F$19</f>
        <v>333</v>
      </c>
    </row>
    <row r="20" customFormat="false" ht="15" hidden="false" customHeight="false" outlineLevel="0" collapsed="false">
      <c r="A20" s="11"/>
      <c r="C20" s="30"/>
      <c r="D20" s="31" t="n">
        <v>11.1</v>
      </c>
      <c r="E20" s="31"/>
      <c r="F20" s="31"/>
      <c r="G20" s="31" t="n">
        <f aca="false">$D$20*$F$20</f>
        <v>0</v>
      </c>
    </row>
    <row r="21" customFormat="false" ht="45.75" hidden="false" customHeight="true" outlineLevel="0" collapsed="false">
      <c r="A21" s="11"/>
      <c r="C21" s="12" t="s">
        <v>133</v>
      </c>
      <c r="D21" s="13" t="n">
        <v>11.1</v>
      </c>
      <c r="E21" s="13" t="n">
        <v>80</v>
      </c>
      <c r="F21" s="13" t="n">
        <v>80</v>
      </c>
      <c r="G21" s="13" t="n">
        <f aca="false">$D$21*$F$21</f>
        <v>888</v>
      </c>
    </row>
    <row r="22" customFormat="false" ht="41.25" hidden="false" customHeight="false" outlineLevel="0" collapsed="false">
      <c r="A22" s="6" t="s">
        <v>20</v>
      </c>
      <c r="B22" s="0" t="n">
        <f aca="false">SUM(B16:B18)*60</f>
        <v>1080</v>
      </c>
      <c r="C22" s="15" t="s">
        <v>21</v>
      </c>
      <c r="D22" s="0" t="n">
        <f aca="false">G22/B22</f>
        <v>1.39074074074074</v>
      </c>
      <c r="E22" s="16"/>
      <c r="F22" s="17" t="s">
        <v>22</v>
      </c>
      <c r="G22" s="14" t="n">
        <f aca="false">SUM(G16:G21)</f>
        <v>1502</v>
      </c>
    </row>
    <row r="24" customFormat="false" ht="15" hidden="false" customHeight="false" outlineLevel="0" collapsed="false">
      <c r="A24" s="2" t="s">
        <v>28</v>
      </c>
      <c r="B24" s="3" t="s">
        <v>2</v>
      </c>
      <c r="C24" s="4" t="s">
        <v>3</v>
      </c>
      <c r="D24" s="5" t="s">
        <v>4</v>
      </c>
      <c r="E24" s="5" t="s">
        <v>5</v>
      </c>
      <c r="F24" s="5" t="s">
        <v>6</v>
      </c>
      <c r="G24" s="5" t="s">
        <v>7</v>
      </c>
    </row>
    <row r="25" customFormat="false" ht="41.25" hidden="false" customHeight="false" outlineLevel="0" collapsed="false">
      <c r="A25" s="6" t="s">
        <v>8</v>
      </c>
      <c r="B25" s="7" t="s">
        <v>9</v>
      </c>
      <c r="C25" s="8" t="s">
        <v>10</v>
      </c>
      <c r="D25" s="9" t="s">
        <v>11</v>
      </c>
      <c r="E25" s="10" t="s">
        <v>12</v>
      </c>
      <c r="F25" s="10" t="s">
        <v>13</v>
      </c>
      <c r="G25" s="9" t="s">
        <v>14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8" t="s">
        <v>115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 t="s">
        <v>31</v>
      </c>
      <c r="B27" s="0" t="n">
        <v>8</v>
      </c>
      <c r="C27" s="12"/>
      <c r="D27" s="13" t="n">
        <v>8.5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30"/>
      <c r="D29" s="31" t="n">
        <v>11.1</v>
      </c>
      <c r="E29" s="31"/>
      <c r="F29" s="31"/>
      <c r="G29" s="31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30"/>
      <c r="D30" s="31" t="n">
        <v>11.1</v>
      </c>
      <c r="E30" s="31"/>
      <c r="F30" s="31"/>
      <c r="G30" s="31" t="n">
        <f aca="false">$D$30*$F$30</f>
        <v>0</v>
      </c>
      <c r="H30" s="19"/>
      <c r="I30" s="19"/>
      <c r="K30" s="21"/>
    </row>
    <row r="31" customFormat="false" ht="15" hidden="false" customHeight="false" outlineLevel="0" collapsed="false">
      <c r="A31" s="11"/>
      <c r="C31" s="12"/>
      <c r="D31" s="13" t="n">
        <v>11.1</v>
      </c>
      <c r="E31" s="13"/>
      <c r="F31" s="13"/>
      <c r="G31" s="13" t="n">
        <f aca="false">$D$31*$F$31</f>
        <v>0</v>
      </c>
      <c r="H31" s="19"/>
      <c r="I31" s="19"/>
      <c r="K31" s="22"/>
    </row>
    <row r="32" customFormat="false" ht="41.25" hidden="false" customHeight="false" outlineLevel="0" collapsed="false">
      <c r="A32" s="6" t="s">
        <v>20</v>
      </c>
      <c r="B32" s="0" t="n">
        <f aca="false">SUM(B26:B28)*60</f>
        <v>960</v>
      </c>
      <c r="C32" s="15" t="s">
        <v>21</v>
      </c>
      <c r="D32" s="0" t="n">
        <f aca="false">G32/B32</f>
        <v>1.0625</v>
      </c>
      <c r="E32" s="16"/>
      <c r="F32" s="17" t="s">
        <v>22</v>
      </c>
      <c r="G32" s="14" t="n">
        <f aca="false">SUM(G26:G31)</f>
        <v>1020</v>
      </c>
      <c r="H32" s="19"/>
      <c r="I32" s="19"/>
      <c r="K32" s="22"/>
    </row>
    <row r="33" customFormat="false" ht="15" hidden="false" customHeight="false" outlineLevel="0" collapsed="false">
      <c r="A33" s="6"/>
      <c r="C33" s="15"/>
      <c r="E33" s="11"/>
      <c r="F33" s="11"/>
      <c r="G33" s="19"/>
      <c r="H33" s="19"/>
      <c r="I33" s="19"/>
      <c r="K33" s="22"/>
    </row>
    <row r="34" customFormat="false" ht="15" hidden="false" customHeight="false" outlineLevel="0" collapsed="false">
      <c r="E34" s="19"/>
      <c r="F34" s="19"/>
      <c r="G34" s="19"/>
      <c r="H34" s="11"/>
      <c r="I34" s="19"/>
      <c r="K34" s="22"/>
    </row>
    <row r="35" customFormat="false" ht="15" hidden="false" customHeight="false" outlineLevel="0" collapsed="false">
      <c r="A35" s="2" t="s">
        <v>33</v>
      </c>
      <c r="B35" s="3" t="s">
        <v>2</v>
      </c>
      <c r="C35" s="4" t="s">
        <v>34</v>
      </c>
      <c r="D35" s="5" t="s">
        <v>4</v>
      </c>
      <c r="E35" s="5" t="s">
        <v>5</v>
      </c>
      <c r="F35" s="5" t="s">
        <v>6</v>
      </c>
      <c r="G35" s="5" t="s">
        <v>7</v>
      </c>
      <c r="K35" s="23"/>
    </row>
    <row r="36" customFormat="false" ht="41.25" hidden="false" customHeight="false" outlineLevel="0" collapsed="false">
      <c r="A36" s="6" t="s">
        <v>8</v>
      </c>
      <c r="B36" s="7" t="s">
        <v>9</v>
      </c>
      <c r="C36" s="8" t="s">
        <v>35</v>
      </c>
      <c r="D36" s="9" t="s">
        <v>11</v>
      </c>
      <c r="E36" s="10" t="s">
        <v>12</v>
      </c>
      <c r="F36" s="10" t="s">
        <v>13</v>
      </c>
      <c r="G36" s="9" t="s">
        <v>14</v>
      </c>
    </row>
    <row r="37" customFormat="false" ht="12.75" hidden="false" customHeight="true" outlineLevel="0" collapsed="false">
      <c r="A37" s="11" t="s">
        <v>36</v>
      </c>
      <c r="B37" s="0" t="n">
        <v>8</v>
      </c>
      <c r="C37" s="12" t="s">
        <v>37</v>
      </c>
      <c r="D37" s="13" t="n">
        <v>1.33</v>
      </c>
      <c r="E37" s="13" t="n">
        <v>290</v>
      </c>
      <c r="F37" s="13" t="n">
        <v>290</v>
      </c>
      <c r="G37" s="13" t="n">
        <f aca="false">$D$37*$F$37</f>
        <v>385.7</v>
      </c>
    </row>
    <row r="38" customFormat="false" ht="15" hidden="false" customHeight="false" outlineLevel="0" collapsed="false">
      <c r="A38" s="11" t="s">
        <v>38</v>
      </c>
      <c r="B38" s="0" t="n">
        <v>8</v>
      </c>
      <c r="C38" s="12" t="s">
        <v>39</v>
      </c>
      <c r="D38" s="13" t="n">
        <v>2.4</v>
      </c>
      <c r="E38" s="13" t="n">
        <v>100</v>
      </c>
      <c r="F38" s="13" t="n">
        <v>300</v>
      </c>
      <c r="G38" s="13" t="n">
        <f aca="false">$D$38*$F$38</f>
        <v>720</v>
      </c>
    </row>
    <row r="39" customFormat="false" ht="15" hidden="false" customHeight="false" outlineLevel="0" collapsed="false">
      <c r="A39" s="11"/>
      <c r="C39" s="12" t="s">
        <v>134</v>
      </c>
      <c r="D39" s="13" t="n">
        <v>1.2</v>
      </c>
      <c r="E39" s="13"/>
      <c r="F39" s="13"/>
      <c r="G39" s="13" t="n">
        <f aca="false">$D$39*$F$39</f>
        <v>0</v>
      </c>
    </row>
    <row r="40" customFormat="false" ht="15" hidden="false" customHeight="false" outlineLevel="0" collapsed="false">
      <c r="A40" s="11"/>
      <c r="C40" s="12"/>
      <c r="D40" s="13"/>
      <c r="E40" s="13"/>
      <c r="F40" s="13"/>
      <c r="G40" s="13" t="n">
        <f aca="false">$D$40*$F$40</f>
        <v>0</v>
      </c>
    </row>
    <row r="41" customFormat="false" ht="41.25" hidden="false" customHeight="false" outlineLevel="0" collapsed="false">
      <c r="A41" s="6" t="s">
        <v>20</v>
      </c>
      <c r="B41" s="0" t="n">
        <f aca="false">SUM(B37:B39)*60</f>
        <v>960</v>
      </c>
      <c r="C41" s="15" t="s">
        <v>21</v>
      </c>
      <c r="D41" s="0" t="n">
        <f aca="false">G41/B41</f>
        <v>1.15177083333333</v>
      </c>
      <c r="E41" s="16"/>
      <c r="F41" s="17" t="s">
        <v>22</v>
      </c>
      <c r="G41" s="14" t="n">
        <f aca="false">SUM(G37:G40)</f>
        <v>1105.7</v>
      </c>
    </row>
    <row r="42" customFormat="false" ht="27.75" hidden="false" customHeight="false" outlineLevel="0" collapsed="false">
      <c r="A42" s="6" t="s">
        <v>41</v>
      </c>
      <c r="B42" s="24"/>
      <c r="C42" s="24"/>
      <c r="D42" s="24"/>
      <c r="E42" s="24"/>
      <c r="F42" s="24"/>
      <c r="G42" s="24"/>
    </row>
    <row r="43" customFormat="false" ht="15" hidden="false" customHeight="false" outlineLevel="0" collapsed="false">
      <c r="A43" s="6"/>
      <c r="B43" s="24"/>
      <c r="C43" s="24"/>
      <c r="D43" s="24"/>
      <c r="E43" s="24"/>
      <c r="F43" s="24"/>
      <c r="G43" s="24"/>
    </row>
    <row r="45" customFormat="false" ht="15" hidden="false" customHeight="false" outlineLevel="0" collapsed="false">
      <c r="A45" s="25" t="s">
        <v>42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43</v>
      </c>
    </row>
    <row r="46" customFormat="false" ht="54.75" hidden="false" customHeight="false" outlineLevel="0" collapsed="false">
      <c r="A46" s="26" t="s">
        <v>44</v>
      </c>
      <c r="B46" s="26" t="s">
        <v>45</v>
      </c>
      <c r="C46" s="27" t="s">
        <v>12</v>
      </c>
      <c r="D46" s="27" t="s">
        <v>46</v>
      </c>
      <c r="E46" s="26" t="s">
        <v>14</v>
      </c>
    </row>
    <row r="47" customFormat="false" ht="68.25" hidden="false" customHeight="false" outlineLevel="0" collapsed="false">
      <c r="A47" s="19" t="s">
        <v>47</v>
      </c>
      <c r="B47" s="29" t="n">
        <v>4.32</v>
      </c>
      <c r="C47" s="0" t="n">
        <v>105</v>
      </c>
      <c r="D47" s="0" t="n">
        <v>185</v>
      </c>
      <c r="E47" s="0" t="n">
        <f aca="false">$B$47*$D$47</f>
        <v>799.2</v>
      </c>
      <c r="F47" s="15" t="s">
        <v>135</v>
      </c>
    </row>
    <row r="48" customFormat="false" ht="15" hidden="false" customHeight="false" outlineLevel="0" collapsed="false">
      <c r="A48" s="19" t="s">
        <v>136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50</v>
      </c>
    </row>
    <row r="49" customFormat="false" ht="15" hidden="false" customHeight="false" outlineLevel="0" collapsed="false">
      <c r="A49" s="19" t="s">
        <v>51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137</v>
      </c>
      <c r="B50" s="29" t="n">
        <v>5.3</v>
      </c>
      <c r="C50" s="0" t="n">
        <v>120</v>
      </c>
      <c r="D50" s="0" t="n">
        <v>100</v>
      </c>
      <c r="E50" s="0" t="n">
        <f aca="false">$B$50*$D$50</f>
        <v>530</v>
      </c>
      <c r="F50" s="15" t="s">
        <v>138</v>
      </c>
    </row>
    <row r="51" customFormat="false" ht="15" hidden="false" customHeight="false" outlineLevel="0" collapsed="false">
      <c r="A51" s="19" t="s">
        <v>54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55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56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57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58</v>
      </c>
      <c r="B55" s="29" t="n">
        <v>8.64</v>
      </c>
      <c r="E55" s="0" t="n">
        <f aca="false">$B$55*$D$55</f>
        <v>0</v>
      </c>
    </row>
    <row r="56" customFormat="false" ht="27.75" hidden="false" customHeight="false" outlineLevel="0" collapsed="false">
      <c r="A56" s="19" t="s">
        <v>59</v>
      </c>
      <c r="B56" s="29" t="n">
        <v>8.64</v>
      </c>
      <c r="D56" s="0" t="n">
        <v>100</v>
      </c>
      <c r="E56" s="0" t="n">
        <f aca="false">$B$56*$D$56</f>
        <v>864</v>
      </c>
      <c r="F56" s="15" t="s">
        <v>139</v>
      </c>
    </row>
    <row r="57" customFormat="false" ht="41.25" hidden="false" customHeight="false" outlineLevel="0" collapsed="false">
      <c r="B57" s="15"/>
      <c r="C57" s="15"/>
      <c r="D57" s="15" t="s">
        <v>22</v>
      </c>
      <c r="E57" s="0" t="n">
        <f aca="false">SUM(E47:E56)</f>
        <v>2670.2</v>
      </c>
    </row>
    <row r="60" customFormat="false" ht="15" hidden="false" customHeight="false" outlineLevel="0" collapsed="false">
      <c r="A60" s="25" t="s">
        <v>60</v>
      </c>
      <c r="B60" s="3" t="s">
        <v>61</v>
      </c>
    </row>
    <row r="61" customFormat="false" ht="27.75" hidden="false" customHeight="false" outlineLevel="0" collapsed="false">
      <c r="A61" s="11" t="s">
        <v>62</v>
      </c>
      <c r="B61" s="15" t="s">
        <v>9</v>
      </c>
    </row>
    <row r="62" customFormat="false" ht="15" hidden="false" customHeight="false" outlineLevel="0" collapsed="false">
      <c r="A62" s="0" t="s">
        <v>63</v>
      </c>
      <c r="B62" s="0" t="n">
        <v>9</v>
      </c>
    </row>
    <row r="63" customFormat="false" ht="15" hidden="false" customHeight="false" outlineLevel="0" collapsed="false">
      <c r="A63" s="0" t="s">
        <v>50</v>
      </c>
      <c r="B63" s="0" t="n">
        <v>9</v>
      </c>
    </row>
    <row r="64" customFormat="false" ht="15" hidden="false" customHeight="false" outlineLevel="0" collapsed="false">
      <c r="A64" s="0" t="s">
        <v>64</v>
      </c>
      <c r="B64" s="0" t="n">
        <v>9</v>
      </c>
    </row>
    <row r="65" customFormat="false" ht="15" hidden="false" customHeight="false" outlineLevel="0" collapsed="false">
      <c r="A65" s="0" t="s">
        <v>24</v>
      </c>
      <c r="B65" s="0" t="n">
        <v>5.5</v>
      </c>
    </row>
    <row r="72" customFormat="false" ht="41.25" hidden="false" customHeight="false" outlineLevel="0" collapsed="false">
      <c r="A72" s="15" t="s">
        <v>65</v>
      </c>
      <c r="B72" s="0" t="n">
        <f aca="false">SUM(B62:B71)*60</f>
        <v>1950</v>
      </c>
    </row>
    <row r="74" customFormat="false" ht="41.25" hidden="false" customHeight="false" outlineLevel="0" collapsed="false">
      <c r="A74" s="15" t="s">
        <v>66</v>
      </c>
      <c r="B74" s="0" t="n">
        <f aca="false">E57/B72</f>
        <v>1.36933333333333</v>
      </c>
      <c r="C74" s="15"/>
    </row>
    <row r="77" customFormat="false" ht="15" hidden="false" customHeight="false" outlineLevel="0" collapsed="false">
      <c r="A77" s="3" t="s">
        <v>60</v>
      </c>
      <c r="B77" s="25" t="s">
        <v>67</v>
      </c>
      <c r="C77" s="3" t="s">
        <v>68</v>
      </c>
      <c r="D77" s="3" t="s">
        <v>61</v>
      </c>
    </row>
    <row r="78" customFormat="false" ht="15" hidden="false" customHeight="false" outlineLevel="0" collapsed="false">
      <c r="B78" s="19" t="s">
        <v>69</v>
      </c>
    </row>
    <row r="79" customFormat="false" ht="15" hidden="false" customHeight="false" outlineLevel="0" collapsed="false">
      <c r="A79" s="0" t="s">
        <v>70</v>
      </c>
      <c r="B79" s="0" t="s">
        <v>71</v>
      </c>
      <c r="C79" s="0" t="s">
        <v>72</v>
      </c>
    </row>
    <row r="80" customFormat="false" ht="54.75" hidden="false" customHeight="false" outlineLevel="0" collapsed="false">
      <c r="A80" s="0" t="s">
        <v>76</v>
      </c>
      <c r="B80" s="15" t="s">
        <v>140</v>
      </c>
      <c r="C80" s="0" t="n">
        <v>2.5</v>
      </c>
    </row>
    <row r="81" customFormat="false" ht="41.25" hidden="false" customHeight="false" outlineLevel="0" collapsed="false">
      <c r="A81" s="0" t="s">
        <v>16</v>
      </c>
      <c r="B81" s="15" t="s">
        <v>141</v>
      </c>
      <c r="C81" s="0" t="n">
        <v>2.5</v>
      </c>
    </row>
    <row r="82" customFormat="false" ht="15" hidden="false" customHeight="false" outlineLevel="0" collapsed="false">
      <c r="B82" s="15"/>
    </row>
  </sheetData>
  <mergeCells count="1">
    <mergeCell ref="B42:G4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showFormulas="false" showGridLines="true" showRowColHeaders="true" showZeros="true" rightToLeft="false" tabSelected="false" showOutlineSymbols="true" defaultGridColor="true" view="normal" topLeftCell="D2" colorId="64" zoomScale="100" zoomScaleNormal="100" zoomScalePageLayoutView="100" workbookViewId="0">
      <selection pane="topLeft" activeCell="F9" activeCellId="0" sqref="F9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142</v>
      </c>
      <c r="D5" s="13" t="n">
        <v>8.5</v>
      </c>
      <c r="E5" s="13" t="n">
        <v>80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143</v>
      </c>
      <c r="D6" s="13" t="n">
        <v>8.5</v>
      </c>
      <c r="E6" s="13" t="n">
        <v>30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144</v>
      </c>
      <c r="D7" s="13" t="n">
        <v>8.5</v>
      </c>
      <c r="E7" s="13" t="n">
        <v>70</v>
      </c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30"/>
      <c r="D8" s="31" t="n">
        <v>8.5</v>
      </c>
      <c r="E8" s="31"/>
      <c r="F8" s="31"/>
      <c r="G8" s="31" t="n">
        <f aca="false">$D$8*$F$8</f>
        <v>0</v>
      </c>
    </row>
    <row r="9" customFormat="false" ht="15" hidden="false" customHeight="false" outlineLevel="0" collapsed="false">
      <c r="A9" s="11"/>
      <c r="C9" s="30" t="s">
        <v>81</v>
      </c>
      <c r="D9" s="31" t="n">
        <v>11.1</v>
      </c>
      <c r="E9" s="31"/>
      <c r="F9" s="31" t="n">
        <v>60</v>
      </c>
      <c r="G9" s="31" t="n">
        <f aca="false">$D$9*$F$9</f>
        <v>666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20</v>
      </c>
      <c r="B11" s="0" t="n">
        <f aca="false">SUM(B5:B7)*60</f>
        <v>1440</v>
      </c>
      <c r="C11" s="15" t="s">
        <v>21</v>
      </c>
      <c r="D11" s="0" t="n">
        <f aca="false">G11/B11</f>
        <v>0.4625</v>
      </c>
      <c r="E11" s="16"/>
      <c r="F11" s="17" t="s">
        <v>22</v>
      </c>
      <c r="G11" s="14" t="n">
        <f aca="false">SUM(G5:G10)</f>
        <v>666</v>
      </c>
    </row>
    <row r="13" customFormat="false" ht="15" hidden="false" customHeight="false" outlineLevel="0" collapsed="false">
      <c r="A13" s="2" t="s">
        <v>23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24</v>
      </c>
      <c r="C15" s="12" t="s">
        <v>145</v>
      </c>
      <c r="D15" s="13" t="n">
        <v>8.5</v>
      </c>
      <c r="E15" s="13" t="n">
        <v>30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26</v>
      </c>
      <c r="B16" s="0" t="n">
        <v>9</v>
      </c>
      <c r="C16" s="12" t="s">
        <v>146</v>
      </c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27</v>
      </c>
      <c r="B17" s="0" t="n">
        <v>9</v>
      </c>
      <c r="C17" s="12" t="s">
        <v>147</v>
      </c>
      <c r="D17" s="13" t="n">
        <v>8.5</v>
      </c>
      <c r="E17" s="13"/>
      <c r="F17" s="13" t="n">
        <v>20</v>
      </c>
      <c r="G17" s="13" t="n">
        <f aca="false">$D$17*$F$17</f>
        <v>170</v>
      </c>
    </row>
    <row r="18" customFormat="false" ht="15" hidden="false" customHeight="false" outlineLevel="0" collapsed="false">
      <c r="A18" s="11"/>
      <c r="C18" s="12" t="s">
        <v>148</v>
      </c>
      <c r="D18" s="13" t="n">
        <v>11.1</v>
      </c>
      <c r="E18" s="13" t="n">
        <v>55</v>
      </c>
      <c r="F18" s="13" t="n">
        <v>55</v>
      </c>
      <c r="G18" s="13" t="n">
        <f aca="false">$D$18*$F$18</f>
        <v>610.5</v>
      </c>
    </row>
    <row r="19" customFormat="false" ht="15" hidden="false" customHeight="false" outlineLevel="0" collapsed="false">
      <c r="A19" s="11"/>
      <c r="C19" s="30"/>
      <c r="D19" s="31" t="n">
        <v>11.1</v>
      </c>
      <c r="E19" s="31"/>
      <c r="F19" s="31"/>
      <c r="G19" s="31" t="n">
        <f aca="false">$D$19*$F$19</f>
        <v>0</v>
      </c>
    </row>
    <row r="20" customFormat="false" ht="15" hidden="false" customHeight="false" outlineLevel="0" collapsed="false">
      <c r="A20" s="11"/>
      <c r="C20" s="30"/>
      <c r="D20" s="31" t="n">
        <v>11.1</v>
      </c>
      <c r="E20" s="31"/>
      <c r="F20" s="31"/>
      <c r="G20" s="31" t="n">
        <f aca="false">$D$20*$F$20</f>
        <v>0</v>
      </c>
    </row>
    <row r="21" customFormat="false" ht="57" hidden="false" customHeight="true" outlineLevel="0" collapsed="false">
      <c r="A21" s="6" t="s">
        <v>20</v>
      </c>
      <c r="B21" s="0" t="n">
        <f aca="false">SUM(B15:B17)*60</f>
        <v>1080</v>
      </c>
      <c r="C21" s="15" t="s">
        <v>21</v>
      </c>
      <c r="D21" s="0" t="n">
        <f aca="false">G21/B21</f>
        <v>0.722685185185185</v>
      </c>
      <c r="E21" s="16"/>
      <c r="F21" s="17" t="s">
        <v>22</v>
      </c>
      <c r="G21" s="14" t="n">
        <f aca="false">SUM(G15:G20)</f>
        <v>780.5</v>
      </c>
    </row>
    <row r="23" customFormat="false" ht="15" hidden="false" customHeight="false" outlineLevel="0" collapsed="false">
      <c r="A23" s="2" t="s">
        <v>28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29</v>
      </c>
      <c r="B25" s="0" t="n">
        <v>8</v>
      </c>
      <c r="C25" s="18" t="s">
        <v>149</v>
      </c>
      <c r="D25" s="13" t="n">
        <v>8.5</v>
      </c>
      <c r="E25" s="13" t="n">
        <v>100</v>
      </c>
      <c r="F25" s="13" t="n">
        <v>100</v>
      </c>
      <c r="G25" s="13" t="n">
        <f aca="false">$D$25*$F$25</f>
        <v>850</v>
      </c>
    </row>
    <row r="26" customFormat="false" ht="15" hidden="false" customHeight="false" outlineLevel="0" collapsed="false">
      <c r="A26" s="11" t="s">
        <v>31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8.5</v>
      </c>
      <c r="E27" s="13"/>
      <c r="F27" s="13"/>
      <c r="G27" s="13" t="n">
        <f aca="false">$D$27*$F$27</f>
        <v>0</v>
      </c>
      <c r="H27" s="19"/>
      <c r="I27" s="11"/>
    </row>
    <row r="28" customFormat="false" ht="15" hidden="false" customHeight="false" outlineLevel="0" collapsed="false">
      <c r="A28" s="11"/>
      <c r="C28" s="30"/>
      <c r="D28" s="31" t="n">
        <v>11.1</v>
      </c>
      <c r="E28" s="31"/>
      <c r="F28" s="31"/>
      <c r="G28" s="31" t="n">
        <f aca="false">$D$28*$F$28</f>
        <v>0</v>
      </c>
      <c r="H28" s="20"/>
      <c r="I28" s="6"/>
    </row>
    <row r="29" customFormat="false" ht="15" hidden="false" customHeight="false" outlineLevel="0" collapsed="false">
      <c r="A29" s="11"/>
      <c r="C29" s="30"/>
      <c r="D29" s="31" t="n">
        <v>11.1</v>
      </c>
      <c r="E29" s="31"/>
      <c r="F29" s="31"/>
      <c r="G29" s="31" t="n">
        <f aca="false">$D$29*$F$29</f>
        <v>0</v>
      </c>
      <c r="H29" s="19"/>
      <c r="I29" s="19"/>
      <c r="K29" s="21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2"/>
    </row>
    <row r="31" customFormat="false" ht="41.25" hidden="false" customHeight="false" outlineLevel="0" collapsed="false">
      <c r="A31" s="6" t="s">
        <v>20</v>
      </c>
      <c r="B31" s="0" t="n">
        <f aca="false">SUM(B25:B27)*60</f>
        <v>960</v>
      </c>
      <c r="C31" s="15" t="s">
        <v>21</v>
      </c>
      <c r="D31" s="0" t="n">
        <f aca="false">G31/B31</f>
        <v>0.885416666666667</v>
      </c>
      <c r="E31" s="16"/>
      <c r="F31" s="17" t="s">
        <v>22</v>
      </c>
      <c r="G31" s="14" t="n">
        <f aca="false">SUM(G25:G30)</f>
        <v>850</v>
      </c>
      <c r="H31" s="19"/>
      <c r="I31" s="19"/>
      <c r="K31" s="22"/>
    </row>
    <row r="32" customFormat="false" ht="15" hidden="false" customHeight="false" outlineLevel="0" collapsed="false">
      <c r="E32" s="19"/>
      <c r="F32" s="19"/>
      <c r="G32" s="19"/>
      <c r="H32" s="19"/>
      <c r="I32" s="19"/>
      <c r="K32" s="22"/>
    </row>
    <row r="33" customFormat="false" ht="15" hidden="false" customHeight="false" outlineLevel="0" collapsed="false">
      <c r="A33" s="2" t="s">
        <v>33</v>
      </c>
      <c r="B33" s="3" t="s">
        <v>2</v>
      </c>
      <c r="C33" s="4" t="s">
        <v>34</v>
      </c>
      <c r="D33" s="5" t="s">
        <v>4</v>
      </c>
      <c r="E33" s="5" t="s">
        <v>5</v>
      </c>
      <c r="F33" s="5" t="s">
        <v>6</v>
      </c>
      <c r="G33" s="5" t="s">
        <v>7</v>
      </c>
      <c r="H33" s="11"/>
      <c r="I33" s="19"/>
      <c r="K33" s="22"/>
    </row>
    <row r="34" customFormat="false" ht="41.25" hidden="false" customHeight="false" outlineLevel="0" collapsed="false">
      <c r="A34" s="6" t="s">
        <v>8</v>
      </c>
      <c r="B34" s="7" t="s">
        <v>9</v>
      </c>
      <c r="C34" s="8" t="s">
        <v>35</v>
      </c>
      <c r="D34" s="9" t="s">
        <v>11</v>
      </c>
      <c r="E34" s="10" t="s">
        <v>12</v>
      </c>
      <c r="F34" s="10" t="s">
        <v>13</v>
      </c>
      <c r="G34" s="9" t="s">
        <v>14</v>
      </c>
      <c r="K34" s="23"/>
    </row>
    <row r="35" customFormat="false" ht="15" hidden="false" customHeight="false" outlineLevel="0" collapsed="false">
      <c r="A35" s="11" t="s">
        <v>36</v>
      </c>
      <c r="B35" s="0" t="n">
        <v>8</v>
      </c>
      <c r="C35" s="12" t="s">
        <v>37</v>
      </c>
      <c r="D35" s="13" t="n">
        <v>1.33</v>
      </c>
      <c r="E35" s="13" t="n">
        <v>285</v>
      </c>
      <c r="F35" s="13" t="n">
        <v>285</v>
      </c>
      <c r="G35" s="13" t="n">
        <f aca="false">$D$35*$F$35</f>
        <v>379.05</v>
      </c>
    </row>
    <row r="36" customFormat="false" ht="15" hidden="false" customHeight="false" outlineLevel="0" collapsed="false">
      <c r="A36" s="11" t="s">
        <v>38</v>
      </c>
      <c r="B36" s="0" t="n">
        <v>4</v>
      </c>
      <c r="C36" s="12" t="s">
        <v>39</v>
      </c>
      <c r="D36" s="13" t="n">
        <v>2.4</v>
      </c>
      <c r="E36" s="13" t="n">
        <v>200</v>
      </c>
      <c r="F36" s="13"/>
      <c r="G36" s="13" t="n">
        <f aca="false">$D$36*$F$36</f>
        <v>0</v>
      </c>
    </row>
    <row r="37" customFormat="false" ht="15" hidden="false" customHeight="false" outlineLevel="0" collapsed="false">
      <c r="A37" s="11"/>
      <c r="C37" s="12" t="s">
        <v>134</v>
      </c>
      <c r="D37" s="13" t="n">
        <v>1.2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/>
      <c r="E38" s="13"/>
      <c r="F38" s="13"/>
      <c r="G38" s="13" t="n">
        <f aca="false">$D$38*$F$38</f>
        <v>0</v>
      </c>
    </row>
    <row r="39" customFormat="false" ht="41.25" hidden="false" customHeight="false" outlineLevel="0" collapsed="false">
      <c r="A39" s="6" t="s">
        <v>20</v>
      </c>
      <c r="B39" s="0" t="n">
        <f aca="false">SUM(B35:B37)*60</f>
        <v>720</v>
      </c>
      <c r="C39" s="15" t="s">
        <v>21</v>
      </c>
      <c r="D39" s="0" t="n">
        <f aca="false">G39/B39</f>
        <v>0.526458333333333</v>
      </c>
      <c r="E39" s="16"/>
      <c r="F39" s="17" t="s">
        <v>22</v>
      </c>
      <c r="G39" s="14" t="n">
        <f aca="false">SUM(G35:G38)</f>
        <v>379.05</v>
      </c>
    </row>
    <row r="40" customFormat="false" ht="27.75" hidden="false" customHeight="false" outlineLevel="0" collapsed="false">
      <c r="A40" s="6" t="s">
        <v>41</v>
      </c>
      <c r="B40" s="0" t="s">
        <v>150</v>
      </c>
      <c r="C40" s="30"/>
      <c r="D40" s="31"/>
      <c r="E40" s="31"/>
      <c r="F40" s="31"/>
      <c r="G40" s="31"/>
    </row>
    <row r="41" customFormat="false" ht="15" hidden="false" customHeight="false" outlineLevel="0" collapsed="false">
      <c r="A41" s="6"/>
      <c r="C41" s="15"/>
      <c r="E41" s="11"/>
      <c r="F41" s="11"/>
      <c r="G41" s="19"/>
    </row>
    <row r="43" customFormat="false" ht="15" hidden="false" customHeight="false" outlineLevel="0" collapsed="false">
      <c r="A43" s="25" t="s">
        <v>42</v>
      </c>
      <c r="B43" s="25" t="s">
        <v>4</v>
      </c>
      <c r="C43" s="25" t="s">
        <v>5</v>
      </c>
      <c r="D43" s="25" t="s">
        <v>6</v>
      </c>
      <c r="E43" s="25" t="s">
        <v>7</v>
      </c>
      <c r="F43" s="25" t="s">
        <v>43</v>
      </c>
    </row>
    <row r="44" customFormat="false" ht="54.75" hidden="false" customHeight="false" outlineLevel="0" collapsed="false">
      <c r="A44" s="26" t="s">
        <v>44</v>
      </c>
      <c r="B44" s="26" t="s">
        <v>45</v>
      </c>
      <c r="C44" s="27" t="s">
        <v>12</v>
      </c>
      <c r="D44" s="27" t="s">
        <v>46</v>
      </c>
      <c r="E44" s="26" t="s">
        <v>14</v>
      </c>
    </row>
    <row r="45" customFormat="false" ht="27.75" hidden="false" customHeight="false" outlineLevel="0" collapsed="false">
      <c r="A45" s="19" t="s">
        <v>151</v>
      </c>
      <c r="B45" s="29" t="n">
        <v>4.32</v>
      </c>
      <c r="C45" s="0" t="n">
        <v>205</v>
      </c>
      <c r="D45" s="0" t="n">
        <v>105</v>
      </c>
      <c r="E45" s="0" t="n">
        <f aca="false">$B$45*$D$45</f>
        <v>453.6</v>
      </c>
      <c r="F45" s="15" t="s">
        <v>152</v>
      </c>
    </row>
    <row r="46" customFormat="false" ht="15" hidden="false" customHeight="false" outlineLevel="0" collapsed="false">
      <c r="A46" s="19" t="s">
        <v>153</v>
      </c>
      <c r="B46" s="29" t="n">
        <v>4.77</v>
      </c>
      <c r="C46" s="0" t="n">
        <v>100</v>
      </c>
      <c r="D46" s="0" t="n">
        <v>100</v>
      </c>
      <c r="E46" s="0" t="n">
        <f aca="false">$B$46*$D$46</f>
        <v>477</v>
      </c>
      <c r="F46" s="0" t="s">
        <v>50</v>
      </c>
    </row>
    <row r="47" customFormat="false" ht="15" hidden="false" customHeight="false" outlineLevel="0" collapsed="false">
      <c r="A47" s="19" t="s">
        <v>51</v>
      </c>
      <c r="B47" s="29" t="n">
        <v>4.77</v>
      </c>
      <c r="E47" s="0" t="n">
        <f aca="false">$B$47*$D$47</f>
        <v>0</v>
      </c>
    </row>
    <row r="48" customFormat="false" ht="27.75" hidden="false" customHeight="false" outlineLevel="0" collapsed="false">
      <c r="A48" s="11" t="s">
        <v>137</v>
      </c>
      <c r="B48" s="29" t="n">
        <v>5.3</v>
      </c>
      <c r="C48" s="0" t="n">
        <v>120</v>
      </c>
      <c r="D48" s="0" t="n">
        <v>120</v>
      </c>
      <c r="E48" s="0" t="n">
        <f aca="false">$B$48*$D$48</f>
        <v>636</v>
      </c>
      <c r="F48" s="15" t="s">
        <v>154</v>
      </c>
    </row>
    <row r="49" customFormat="false" ht="15" hidden="false" customHeight="false" outlineLevel="0" collapsed="false">
      <c r="A49" s="19" t="s">
        <v>54</v>
      </c>
      <c r="B49" s="29" t="n">
        <v>4.36</v>
      </c>
      <c r="E49" s="0" t="n">
        <f aca="false">$B$49*$D$49</f>
        <v>0</v>
      </c>
    </row>
    <row r="50" customFormat="false" ht="15" hidden="false" customHeight="false" outlineLevel="0" collapsed="false">
      <c r="A50" s="19" t="s">
        <v>55</v>
      </c>
      <c r="B50" s="29" t="n">
        <v>4.36</v>
      </c>
      <c r="E50" s="0" t="n">
        <f aca="false">$B$50*$D$50</f>
        <v>0</v>
      </c>
    </row>
    <row r="51" customFormat="false" ht="15" hidden="false" customHeight="false" outlineLevel="0" collapsed="false">
      <c r="A51" s="19" t="s">
        <v>56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57</v>
      </c>
      <c r="B52" s="29" t="n">
        <v>5.3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58</v>
      </c>
      <c r="B53" s="29" t="n">
        <v>8.64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59</v>
      </c>
      <c r="B54" s="29" t="n">
        <v>8.64</v>
      </c>
      <c r="E54" s="0" t="n">
        <f aca="false">$B$54*$D$54</f>
        <v>0</v>
      </c>
    </row>
    <row r="55" customFormat="false" ht="41.25" hidden="false" customHeight="false" outlineLevel="0" collapsed="false">
      <c r="B55" s="15"/>
      <c r="C55" s="15"/>
      <c r="D55" s="15" t="s">
        <v>22</v>
      </c>
      <c r="E55" s="0" t="n">
        <f aca="false">SUM(E45:E54)</f>
        <v>1566.6</v>
      </c>
    </row>
    <row r="58" customFormat="false" ht="15" hidden="false" customHeight="false" outlineLevel="0" collapsed="false">
      <c r="A58" s="25" t="s">
        <v>60</v>
      </c>
      <c r="B58" s="3" t="s">
        <v>61</v>
      </c>
    </row>
    <row r="59" customFormat="false" ht="27.75" hidden="false" customHeight="false" outlineLevel="0" collapsed="false">
      <c r="A59" s="11" t="s">
        <v>62</v>
      </c>
      <c r="B59" s="15" t="s">
        <v>9</v>
      </c>
    </row>
    <row r="60" customFormat="false" ht="15" hidden="false" customHeight="false" outlineLevel="0" collapsed="false">
      <c r="A60" s="0" t="s">
        <v>63</v>
      </c>
      <c r="B60" s="0" t="n">
        <v>8</v>
      </c>
    </row>
    <row r="61" customFormat="false" ht="15" hidden="false" customHeight="false" outlineLevel="0" collapsed="false">
      <c r="A61" s="0" t="s">
        <v>50</v>
      </c>
      <c r="B61" s="0" t="n">
        <v>9</v>
      </c>
    </row>
    <row r="62" customFormat="false" ht="15" hidden="false" customHeight="false" outlineLevel="0" collapsed="false">
      <c r="A62" s="0" t="s">
        <v>64</v>
      </c>
      <c r="B62" s="0" t="n">
        <v>9</v>
      </c>
    </row>
    <row r="63" customFormat="false" ht="15" hidden="false" customHeight="false" outlineLevel="0" collapsed="false">
      <c r="A63" s="0" t="s">
        <v>24</v>
      </c>
      <c r="B63" s="0" t="n">
        <v>8</v>
      </c>
    </row>
    <row r="70" customFormat="false" ht="41.25" hidden="false" customHeight="false" outlineLevel="0" collapsed="false">
      <c r="A70" s="15" t="s">
        <v>65</v>
      </c>
      <c r="B70" s="0" t="n">
        <f aca="false">SUM(B60:B69)*60</f>
        <v>2040</v>
      </c>
    </row>
    <row r="72" customFormat="false" ht="41.25" hidden="false" customHeight="false" outlineLevel="0" collapsed="false">
      <c r="A72" s="15" t="s">
        <v>66</v>
      </c>
      <c r="B72" s="0" t="n">
        <f aca="false">E55/B70</f>
        <v>0.767941176470588</v>
      </c>
      <c r="C72" s="15"/>
    </row>
    <row r="75" customFormat="false" ht="15" hidden="false" customHeight="false" outlineLevel="0" collapsed="false">
      <c r="A75" s="3" t="s">
        <v>60</v>
      </c>
      <c r="B75" s="25" t="s">
        <v>67</v>
      </c>
      <c r="C75" s="3" t="s">
        <v>68</v>
      </c>
      <c r="D75" s="3" t="s">
        <v>61</v>
      </c>
    </row>
    <row r="76" customFormat="false" ht="15" hidden="false" customHeight="false" outlineLevel="0" collapsed="false">
      <c r="B76" s="19" t="s">
        <v>69</v>
      </c>
    </row>
    <row r="77" customFormat="false" ht="15" hidden="false" customHeight="false" outlineLevel="0" collapsed="false">
      <c r="A77" s="0" t="s">
        <v>70</v>
      </c>
      <c r="B77" s="0" t="s">
        <v>71</v>
      </c>
      <c r="C77" s="0" t="s">
        <v>72</v>
      </c>
    </row>
    <row r="78" customFormat="false" ht="15" hidden="false" customHeight="false" outlineLevel="0" collapsed="false">
      <c r="A78" s="0" t="s">
        <v>38</v>
      </c>
      <c r="B78" s="15" t="s">
        <v>155</v>
      </c>
      <c r="C78" s="0" t="n">
        <v>4</v>
      </c>
    </row>
    <row r="79" customFormat="false" ht="15" hidden="false" customHeight="false" outlineLevel="0" collapsed="false">
      <c r="B79" s="15"/>
    </row>
    <row r="80" customFormat="false" ht="15" hidden="false" customHeight="false" outlineLevel="0" collapsed="false">
      <c r="B80" s="1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showFormulas="false" showGridLines="true" showRowColHeaders="true" showZeros="true" rightToLeft="false" tabSelected="false" showOutlineSymbols="true" defaultGridColor="true" view="normal" topLeftCell="C28" colorId="64" zoomScale="100" zoomScaleNormal="100" zoomScalePageLayoutView="100" workbookViewId="0">
      <selection pane="topLeft" activeCell="I37" activeCellId="0" sqref="I37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44761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15</v>
      </c>
      <c r="B5" s="0" t="n">
        <v>8</v>
      </c>
      <c r="C5" s="12" t="s">
        <v>156</v>
      </c>
      <c r="D5" s="13" t="n">
        <v>8.5</v>
      </c>
      <c r="E5" s="13"/>
      <c r="F5" s="13" t="n">
        <v>24</v>
      </c>
      <c r="G5" s="13" t="n">
        <f aca="false">$D$5*$F$5</f>
        <v>204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157</v>
      </c>
      <c r="D6" s="13" t="n">
        <v>8.5</v>
      </c>
      <c r="E6" s="13"/>
      <c r="F6" s="13" t="n">
        <v>130</v>
      </c>
      <c r="G6" s="13" t="n">
        <f aca="false">$D$6*$F$6</f>
        <v>1105</v>
      </c>
    </row>
    <row r="7" customFormat="false" ht="15" hidden="false" customHeight="false" outlineLevel="0" collapsed="false">
      <c r="A7" s="11" t="s">
        <v>17</v>
      </c>
      <c r="B7" s="0" t="n">
        <v>8</v>
      </c>
      <c r="C7" s="12" t="s">
        <v>158</v>
      </c>
      <c r="D7" s="13" t="n">
        <v>11.1</v>
      </c>
      <c r="E7" s="13" t="n">
        <v>30</v>
      </c>
      <c r="F7" s="13" t="n">
        <v>2</v>
      </c>
      <c r="G7" s="13" t="n">
        <f aca="false">$D$7*$F$7</f>
        <v>22.2</v>
      </c>
    </row>
    <row r="8" customFormat="false" ht="15" hidden="false" customHeight="false" outlineLevel="0" collapsed="false">
      <c r="A8" s="11"/>
      <c r="C8" s="12" t="s">
        <v>159</v>
      </c>
      <c r="D8" s="13" t="n">
        <v>11.1</v>
      </c>
      <c r="E8" s="13" t="n">
        <v>95</v>
      </c>
      <c r="F8" s="13" t="n">
        <v>35</v>
      </c>
      <c r="G8" s="13" t="n">
        <f aca="false">$D$8*$F$8</f>
        <v>388.5</v>
      </c>
    </row>
    <row r="9" customFormat="false" ht="41.25" hidden="false" customHeight="false" outlineLevel="0" collapsed="false">
      <c r="A9" s="6" t="s">
        <v>20</v>
      </c>
      <c r="B9" s="0" t="n">
        <f aca="false">SUM(B5:B7)*60</f>
        <v>1440</v>
      </c>
      <c r="C9" s="15" t="s">
        <v>21</v>
      </c>
      <c r="D9" s="0" t="n">
        <f aca="false">G9/B9</f>
        <v>1.19423611111111</v>
      </c>
      <c r="E9" s="16"/>
      <c r="F9" s="17" t="s">
        <v>22</v>
      </c>
      <c r="G9" s="14" t="n">
        <f aca="false">SUM(G5:G8)</f>
        <v>1719.7</v>
      </c>
    </row>
    <row r="10" customFormat="false" ht="15" hidden="false" customHeight="false" outlineLevel="0" collapsed="false">
      <c r="J10" s="14"/>
    </row>
    <row r="11" customFormat="false" ht="15" hidden="false" customHeight="false" outlineLevel="0" collapsed="false">
      <c r="A11" s="2" t="s">
        <v>23</v>
      </c>
      <c r="B11" s="3" t="s">
        <v>2</v>
      </c>
      <c r="C11" s="4" t="s">
        <v>3</v>
      </c>
      <c r="D11" s="5" t="s">
        <v>4</v>
      </c>
      <c r="E11" s="5" t="s">
        <v>5</v>
      </c>
      <c r="F11" s="5" t="s">
        <v>6</v>
      </c>
      <c r="G11" s="5" t="s">
        <v>7</v>
      </c>
    </row>
    <row r="12" customFormat="false" ht="41.25" hidden="false" customHeight="false" outlineLevel="0" collapsed="false">
      <c r="A12" s="6" t="s">
        <v>8</v>
      </c>
      <c r="B12" s="7" t="s">
        <v>9</v>
      </c>
      <c r="C12" s="8" t="s">
        <v>10</v>
      </c>
      <c r="D12" s="9" t="s">
        <v>11</v>
      </c>
      <c r="E12" s="10" t="s">
        <v>12</v>
      </c>
      <c r="F12" s="10" t="s">
        <v>13</v>
      </c>
      <c r="G12" s="9" t="s">
        <v>14</v>
      </c>
    </row>
    <row r="13" customFormat="false" ht="15" hidden="false" customHeight="false" outlineLevel="0" collapsed="false">
      <c r="A13" s="11" t="s">
        <v>24</v>
      </c>
      <c r="C13" s="12" t="s">
        <v>160</v>
      </c>
      <c r="D13" s="13" t="n">
        <v>8.5</v>
      </c>
      <c r="E13" s="13" t="n">
        <v>20</v>
      </c>
      <c r="F13" s="13"/>
      <c r="G13" s="13" t="n">
        <f aca="false">$D$13*$F$13</f>
        <v>0</v>
      </c>
    </row>
    <row r="14" customFormat="false" ht="15" hidden="false" customHeight="false" outlineLevel="0" collapsed="false">
      <c r="A14" s="11" t="s">
        <v>26</v>
      </c>
      <c r="B14" s="0" t="n">
        <v>8</v>
      </c>
      <c r="C14" s="12" t="s">
        <v>161</v>
      </c>
      <c r="D14" s="13" t="n">
        <v>8.5</v>
      </c>
      <c r="E14" s="13" t="n">
        <v>40</v>
      </c>
      <c r="F14" s="13" t="n">
        <v>40</v>
      </c>
      <c r="G14" s="13" t="n">
        <f aca="false">$D$14*$F$14</f>
        <v>340</v>
      </c>
    </row>
    <row r="15" customFormat="false" ht="15" hidden="false" customHeight="false" outlineLevel="0" collapsed="false">
      <c r="A15" s="11" t="s">
        <v>27</v>
      </c>
      <c r="B15" s="0" t="n">
        <v>8</v>
      </c>
      <c r="C15" s="12" t="s">
        <v>162</v>
      </c>
      <c r="D15" s="13" t="n">
        <v>8.5</v>
      </c>
      <c r="E15" s="13" t="n">
        <v>50</v>
      </c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/>
      <c r="C16" s="12" t="s">
        <v>144</v>
      </c>
      <c r="D16" s="13" t="n">
        <v>11.1</v>
      </c>
      <c r="E16" s="13"/>
      <c r="F16" s="13" t="n">
        <v>40</v>
      </c>
      <c r="G16" s="13" t="n">
        <f aca="false">$D$16*$F$16</f>
        <v>444</v>
      </c>
    </row>
    <row r="17" customFormat="false" ht="15" hidden="false" customHeight="false" outlineLevel="0" collapsed="false">
      <c r="A17" s="11"/>
      <c r="C17" s="30" t="s">
        <v>163</v>
      </c>
      <c r="D17" s="31" t="n">
        <v>8.5</v>
      </c>
      <c r="E17" s="31"/>
      <c r="F17" s="31" t="n">
        <v>80</v>
      </c>
      <c r="G17" s="31" t="n">
        <f aca="false">$D$17*$F$17</f>
        <v>680</v>
      </c>
    </row>
    <row r="18" customFormat="false" ht="41.25" hidden="false" customHeight="false" outlineLevel="0" collapsed="false">
      <c r="A18" s="6" t="s">
        <v>20</v>
      </c>
      <c r="B18" s="0" t="n">
        <f aca="false">SUM(B13:B15)*60</f>
        <v>960</v>
      </c>
      <c r="C18" s="15" t="s">
        <v>21</v>
      </c>
      <c r="D18" s="0" t="n">
        <f aca="false">G18/B18</f>
        <v>1.08229166666667</v>
      </c>
      <c r="E18" s="16"/>
      <c r="F18" s="17" t="s">
        <v>22</v>
      </c>
      <c r="G18" s="14" t="n">
        <f aca="false">SUM(G13:G16)</f>
        <v>1039</v>
      </c>
    </row>
    <row r="20" customFormat="false" ht="15" hidden="false" customHeight="false" outlineLevel="0" collapsed="false">
      <c r="A20" s="2" t="s">
        <v>28</v>
      </c>
      <c r="B20" s="3" t="s">
        <v>2</v>
      </c>
      <c r="C20" s="4" t="s">
        <v>3</v>
      </c>
      <c r="D20" s="5" t="s">
        <v>4</v>
      </c>
      <c r="E20" s="5" t="s">
        <v>5</v>
      </c>
      <c r="F20" s="5" t="s">
        <v>6</v>
      </c>
      <c r="G20" s="5" t="s">
        <v>7</v>
      </c>
    </row>
    <row r="21" customFormat="false" ht="19.5" hidden="false" customHeight="true" outlineLevel="0" collapsed="false">
      <c r="A21" s="6" t="s">
        <v>8</v>
      </c>
      <c r="B21" s="7" t="s">
        <v>9</v>
      </c>
      <c r="C21" s="8" t="s">
        <v>10</v>
      </c>
      <c r="D21" s="9" t="s">
        <v>11</v>
      </c>
      <c r="E21" s="10" t="s">
        <v>12</v>
      </c>
      <c r="F21" s="10" t="s">
        <v>13</v>
      </c>
      <c r="G21" s="9" t="s">
        <v>14</v>
      </c>
    </row>
    <row r="22" customFormat="false" ht="15" hidden="false" customHeight="false" outlineLevel="0" collapsed="false">
      <c r="A22" s="11" t="s">
        <v>29</v>
      </c>
      <c r="B22" s="0" t="n">
        <v>8</v>
      </c>
      <c r="C22" s="18" t="s">
        <v>164</v>
      </c>
      <c r="D22" s="13" t="n">
        <v>8.5</v>
      </c>
      <c r="E22" s="13" t="n">
        <v>30</v>
      </c>
      <c r="F22" s="13" t="n">
        <v>30</v>
      </c>
      <c r="G22" s="13" t="n">
        <f aca="false">$D$22*$F$22</f>
        <v>255</v>
      </c>
    </row>
    <row r="23" customFormat="false" ht="15" hidden="false" customHeight="false" outlineLevel="0" collapsed="false">
      <c r="A23" s="11" t="s">
        <v>31</v>
      </c>
      <c r="B23" s="0" t="n">
        <v>8</v>
      </c>
      <c r="C23" s="12" t="s">
        <v>163</v>
      </c>
      <c r="D23" s="13" t="n">
        <v>8.5</v>
      </c>
      <c r="E23" s="13" t="n">
        <v>100</v>
      </c>
      <c r="F23" s="13" t="n">
        <v>100</v>
      </c>
      <c r="G23" s="13" t="n">
        <f aca="false">$D$23*$F$23</f>
        <v>850</v>
      </c>
    </row>
    <row r="24" customFormat="false" ht="15" hidden="false" customHeight="false" outlineLevel="0" collapsed="false">
      <c r="A24" s="11"/>
      <c r="C24" s="12"/>
      <c r="D24" s="13" t="n">
        <v>11.1</v>
      </c>
      <c r="E24" s="13"/>
      <c r="F24" s="13"/>
      <c r="G24" s="13" t="n">
        <f aca="false">$D$24*$F$24</f>
        <v>0</v>
      </c>
    </row>
    <row r="25" customFormat="false" ht="15" hidden="false" customHeight="false" outlineLevel="0" collapsed="false">
      <c r="A25" s="11"/>
      <c r="C25" s="12"/>
      <c r="D25" s="13" t="n">
        <v>11.1</v>
      </c>
      <c r="E25" s="13"/>
      <c r="F25" s="13"/>
      <c r="G25" s="13" t="n">
        <f aca="false">$D$25*$F$25</f>
        <v>0</v>
      </c>
    </row>
    <row r="26" customFormat="false" ht="41.25" hidden="false" customHeight="false" outlineLevel="0" collapsed="false">
      <c r="A26" s="6" t="s">
        <v>20</v>
      </c>
      <c r="B26" s="0" t="n">
        <f aca="false">SUM(B22:B24)*60</f>
        <v>960</v>
      </c>
      <c r="C26" s="15" t="s">
        <v>21</v>
      </c>
      <c r="D26" s="0" t="n">
        <f aca="false">G26/B26</f>
        <v>1.15104166666667</v>
      </c>
      <c r="E26" s="16"/>
      <c r="F26" s="17" t="s">
        <v>22</v>
      </c>
      <c r="G26" s="14" t="n">
        <f aca="false">SUM(G22:G25)</f>
        <v>1105</v>
      </c>
    </row>
    <row r="27" customFormat="false" ht="15" hidden="false" customHeight="false" outlineLevel="0" collapsed="false">
      <c r="E27" s="19"/>
      <c r="F27" s="19"/>
      <c r="G27" s="19"/>
      <c r="H27" s="19"/>
      <c r="I27" s="11"/>
    </row>
    <row r="28" customFormat="false" ht="15" hidden="false" customHeight="false" outlineLevel="0" collapsed="false">
      <c r="A28" s="2" t="s">
        <v>33</v>
      </c>
      <c r="B28" s="3" t="s">
        <v>2</v>
      </c>
      <c r="C28" s="4" t="s">
        <v>34</v>
      </c>
      <c r="D28" s="5" t="s">
        <v>4</v>
      </c>
      <c r="E28" s="5" t="s">
        <v>5</v>
      </c>
      <c r="F28" s="5" t="s">
        <v>6</v>
      </c>
      <c r="G28" s="5" t="s">
        <v>7</v>
      </c>
      <c r="H28" s="20"/>
      <c r="I28" s="6"/>
    </row>
    <row r="29" customFormat="false" ht="41.25" hidden="false" customHeight="false" outlineLevel="0" collapsed="false">
      <c r="A29" s="6" t="s">
        <v>8</v>
      </c>
      <c r="B29" s="7" t="s">
        <v>9</v>
      </c>
      <c r="C29" s="8" t="s">
        <v>35</v>
      </c>
      <c r="D29" s="9" t="s">
        <v>11</v>
      </c>
      <c r="E29" s="10" t="s">
        <v>12</v>
      </c>
      <c r="F29" s="10" t="s">
        <v>13</v>
      </c>
      <c r="G29" s="9" t="s">
        <v>14</v>
      </c>
      <c r="H29" s="19"/>
      <c r="I29" s="19"/>
      <c r="K29" s="21"/>
    </row>
    <row r="30" customFormat="false" ht="15" hidden="false" customHeight="false" outlineLevel="0" collapsed="false">
      <c r="A30" s="11" t="s">
        <v>38</v>
      </c>
      <c r="B30" s="0" t="n">
        <v>8</v>
      </c>
      <c r="C30" s="12" t="s">
        <v>37</v>
      </c>
      <c r="D30" s="13" t="n">
        <v>1.33</v>
      </c>
      <c r="E30" s="13"/>
      <c r="F30" s="13"/>
      <c r="G30" s="13" t="n">
        <f aca="false">$D$30*$F$30</f>
        <v>0</v>
      </c>
      <c r="H30" s="19"/>
      <c r="I30" s="19"/>
      <c r="K30" s="22"/>
    </row>
    <row r="31" customFormat="false" ht="15" hidden="false" customHeight="false" outlineLevel="0" collapsed="false">
      <c r="A31" s="11"/>
      <c r="C31" s="12" t="s">
        <v>39</v>
      </c>
      <c r="D31" s="13" t="n">
        <v>2.4</v>
      </c>
      <c r="E31" s="13" t="n">
        <v>200</v>
      </c>
      <c r="F31" s="13" t="n">
        <v>200</v>
      </c>
      <c r="G31" s="13" t="n">
        <f aca="false">$D$31*$F$31</f>
        <v>480</v>
      </c>
      <c r="H31" s="19"/>
      <c r="I31" s="19"/>
      <c r="K31" s="22"/>
    </row>
    <row r="32" customFormat="false" ht="15" hidden="false" customHeight="false" outlineLevel="0" collapsed="false">
      <c r="A32" s="11"/>
      <c r="C32" s="12" t="s">
        <v>134</v>
      </c>
      <c r="D32" s="13" t="n">
        <v>1.2</v>
      </c>
      <c r="E32" s="13"/>
      <c r="F32" s="13"/>
      <c r="G32" s="13" t="n">
        <f aca="false">$D$32*$F$32</f>
        <v>0</v>
      </c>
      <c r="H32" s="19"/>
      <c r="I32" s="19"/>
      <c r="K32" s="22"/>
    </row>
    <row r="33" customFormat="false" ht="15" hidden="false" customHeight="false" outlineLevel="0" collapsed="false">
      <c r="A33" s="11"/>
      <c r="C33" s="12"/>
      <c r="D33" s="13"/>
      <c r="E33" s="13"/>
      <c r="F33" s="13"/>
      <c r="G33" s="13" t="n">
        <f aca="false">$D$33*$F$33</f>
        <v>0</v>
      </c>
      <c r="H33" s="11"/>
      <c r="I33" s="19"/>
      <c r="K33" s="22"/>
    </row>
    <row r="34" customFormat="false" ht="41.25" hidden="false" customHeight="false" outlineLevel="0" collapsed="false">
      <c r="A34" s="6" t="s">
        <v>20</v>
      </c>
      <c r="B34" s="0" t="n">
        <f aca="false">SUM(B30:B32)*60</f>
        <v>480</v>
      </c>
      <c r="C34" s="15" t="s">
        <v>21</v>
      </c>
      <c r="D34" s="0" t="n">
        <f aca="false">G34/B34</f>
        <v>1</v>
      </c>
      <c r="E34" s="16"/>
      <c r="F34" s="17" t="s">
        <v>22</v>
      </c>
      <c r="G34" s="14" t="n">
        <f aca="false">SUM(G30:G33)</f>
        <v>480</v>
      </c>
      <c r="K34" s="23"/>
    </row>
    <row r="36" customFormat="false" ht="15" hidden="false" customHeight="false" outlineLevel="0" collapsed="false">
      <c r="A36" s="25" t="s">
        <v>42</v>
      </c>
      <c r="B36" s="25" t="s">
        <v>4</v>
      </c>
      <c r="C36" s="25" t="s">
        <v>5</v>
      </c>
      <c r="D36" s="25" t="s">
        <v>6</v>
      </c>
      <c r="E36" s="25" t="s">
        <v>7</v>
      </c>
      <c r="F36" s="25" t="s">
        <v>43</v>
      </c>
    </row>
    <row r="37" customFormat="false" ht="54.75" hidden="false" customHeight="false" outlineLevel="0" collapsed="false">
      <c r="A37" s="26" t="s">
        <v>44</v>
      </c>
      <c r="B37" s="26" t="s">
        <v>45</v>
      </c>
      <c r="C37" s="27" t="s">
        <v>12</v>
      </c>
      <c r="D37" s="27" t="s">
        <v>46</v>
      </c>
      <c r="E37" s="26" t="s">
        <v>14</v>
      </c>
    </row>
    <row r="38" customFormat="false" ht="15" hidden="false" customHeight="false" outlineLevel="0" collapsed="false">
      <c r="A38" s="19" t="s">
        <v>151</v>
      </c>
      <c r="B38" s="29" t="n">
        <v>4.32</v>
      </c>
      <c r="C38" s="0" t="n">
        <v>105</v>
      </c>
      <c r="D38" s="0" t="n">
        <v>105</v>
      </c>
      <c r="E38" s="0" t="n">
        <f aca="false">$B$38*$D$38</f>
        <v>453.6</v>
      </c>
      <c r="F38" s="15" t="s">
        <v>73</v>
      </c>
    </row>
    <row r="39" customFormat="false" ht="15" hidden="false" customHeight="false" outlineLevel="0" collapsed="false">
      <c r="A39" s="19" t="s">
        <v>136</v>
      </c>
      <c r="B39" s="29" t="n">
        <v>4.77</v>
      </c>
      <c r="C39" s="0" t="n">
        <v>100</v>
      </c>
      <c r="D39" s="0" t="n">
        <v>100</v>
      </c>
      <c r="E39" s="0" t="n">
        <f aca="false">$B$39*$D$39</f>
        <v>477</v>
      </c>
      <c r="F39" s="0" t="s">
        <v>50</v>
      </c>
    </row>
    <row r="40" customFormat="false" ht="15" hidden="false" customHeight="false" outlineLevel="0" collapsed="false">
      <c r="A40" s="19" t="s">
        <v>51</v>
      </c>
      <c r="B40" s="29" t="n">
        <v>4.77</v>
      </c>
      <c r="E40" s="0" t="n">
        <f aca="false">$B$40*$D$40</f>
        <v>0</v>
      </c>
    </row>
    <row r="41" customFormat="false" ht="54.75" hidden="false" customHeight="false" outlineLevel="0" collapsed="false">
      <c r="A41" s="11" t="s">
        <v>165</v>
      </c>
      <c r="B41" s="29" t="n">
        <v>5.3</v>
      </c>
      <c r="C41" s="0" t="n">
        <v>120</v>
      </c>
      <c r="D41" s="0" t="n">
        <v>120</v>
      </c>
      <c r="E41" s="0" t="n">
        <f aca="false">$B$41*$D$41</f>
        <v>636</v>
      </c>
      <c r="F41" s="15" t="s">
        <v>166</v>
      </c>
    </row>
    <row r="42" customFormat="false" ht="15" hidden="false" customHeight="false" outlineLevel="0" collapsed="false">
      <c r="A42" s="19" t="s">
        <v>54</v>
      </c>
      <c r="B42" s="29" t="n">
        <v>4.36</v>
      </c>
      <c r="E42" s="0" t="n">
        <f aca="false">$B$42*$D$42</f>
        <v>0</v>
      </c>
    </row>
    <row r="43" customFormat="false" ht="15" hidden="false" customHeight="false" outlineLevel="0" collapsed="false">
      <c r="A43" s="19" t="s">
        <v>55</v>
      </c>
      <c r="B43" s="29" t="n">
        <v>4.36</v>
      </c>
      <c r="E43" s="0" t="n">
        <f aca="false">$B$43*$D$43</f>
        <v>0</v>
      </c>
    </row>
    <row r="44" customFormat="false" ht="15" hidden="false" customHeight="false" outlineLevel="0" collapsed="false">
      <c r="A44" s="19" t="s">
        <v>56</v>
      </c>
      <c r="B44" s="29" t="n">
        <v>4.36</v>
      </c>
      <c r="E44" s="0" t="n">
        <f aca="false">$B$44*$D$44</f>
        <v>0</v>
      </c>
    </row>
    <row r="45" customFormat="false" ht="15" hidden="false" customHeight="false" outlineLevel="0" collapsed="false">
      <c r="A45" s="19" t="s">
        <v>57</v>
      </c>
      <c r="B45" s="29" t="n">
        <v>5.3</v>
      </c>
      <c r="E45" s="0" t="n">
        <f aca="false">$B$45*$D$45</f>
        <v>0</v>
      </c>
    </row>
    <row r="46" customFormat="false" ht="15" hidden="false" customHeight="false" outlineLevel="0" collapsed="false">
      <c r="A46" s="19" t="s">
        <v>58</v>
      </c>
      <c r="B46" s="29" t="n">
        <v>8.64</v>
      </c>
      <c r="E46" s="0" t="n">
        <f aca="false">$B$46*$D$46</f>
        <v>0</v>
      </c>
    </row>
    <row r="47" customFormat="false" ht="15" hidden="false" customHeight="false" outlineLevel="0" collapsed="false">
      <c r="A47" s="19" t="s">
        <v>59</v>
      </c>
      <c r="B47" s="29" t="n">
        <v>8.64</v>
      </c>
      <c r="E47" s="0" t="n">
        <f aca="false">$B$47*$D$47</f>
        <v>0</v>
      </c>
    </row>
    <row r="48" customFormat="false" ht="41.25" hidden="false" customHeight="false" outlineLevel="0" collapsed="false">
      <c r="B48" s="15"/>
      <c r="C48" s="15"/>
      <c r="D48" s="15" t="s">
        <v>22</v>
      </c>
      <c r="E48" s="0" t="n">
        <f aca="false">SUM(E38:E47)</f>
        <v>1566.6</v>
      </c>
    </row>
    <row r="51" customFormat="false" ht="15" hidden="false" customHeight="false" outlineLevel="0" collapsed="false">
      <c r="A51" s="25" t="s">
        <v>60</v>
      </c>
      <c r="B51" s="3" t="s">
        <v>61</v>
      </c>
    </row>
    <row r="52" customFormat="false" ht="27.75" hidden="false" customHeight="false" outlineLevel="0" collapsed="false">
      <c r="A52" s="11" t="s">
        <v>62</v>
      </c>
      <c r="B52" s="15" t="s">
        <v>9</v>
      </c>
    </row>
    <row r="53" customFormat="false" ht="15" hidden="false" customHeight="false" outlineLevel="0" collapsed="false">
      <c r="A53" s="0" t="s">
        <v>63</v>
      </c>
      <c r="B53" s="0" t="n">
        <v>9</v>
      </c>
    </row>
    <row r="54" customFormat="false" ht="15" hidden="false" customHeight="false" outlineLevel="0" collapsed="false">
      <c r="A54" s="0" t="s">
        <v>50</v>
      </c>
      <c r="B54" s="0" t="n">
        <v>9</v>
      </c>
    </row>
    <row r="55" customFormat="false" ht="15" hidden="false" customHeight="false" outlineLevel="0" collapsed="false">
      <c r="A55" s="0" t="s">
        <v>64</v>
      </c>
      <c r="B55" s="0" t="n">
        <v>9</v>
      </c>
    </row>
    <row r="56" customFormat="false" ht="15" hidden="false" customHeight="false" outlineLevel="0" collapsed="false">
      <c r="A56" s="0" t="s">
        <v>24</v>
      </c>
      <c r="B56" s="0" t="n">
        <v>3.5</v>
      </c>
    </row>
    <row r="63" customFormat="false" ht="41.25" hidden="false" customHeight="false" outlineLevel="0" collapsed="false">
      <c r="A63" s="15" t="s">
        <v>65</v>
      </c>
      <c r="B63" s="0" t="n">
        <f aca="false">SUM(B53:B62)*60</f>
        <v>1830</v>
      </c>
    </row>
    <row r="65" customFormat="false" ht="41.25" hidden="false" customHeight="false" outlineLevel="0" collapsed="false">
      <c r="A65" s="15" t="s">
        <v>66</v>
      </c>
      <c r="B65" s="0" t="n">
        <f aca="false">E48/B63</f>
        <v>0.856065573770492</v>
      </c>
      <c r="C65" s="15"/>
    </row>
    <row r="68" customFormat="false" ht="15" hidden="false" customHeight="false" outlineLevel="0" collapsed="false">
      <c r="A68" s="3" t="s">
        <v>60</v>
      </c>
      <c r="B68" s="25" t="s">
        <v>67</v>
      </c>
      <c r="C68" s="3" t="s">
        <v>68</v>
      </c>
      <c r="D68" s="3" t="s">
        <v>61</v>
      </c>
    </row>
    <row r="69" customFormat="false" ht="15" hidden="false" customHeight="false" outlineLevel="0" collapsed="false">
      <c r="B69" s="19" t="s">
        <v>69</v>
      </c>
    </row>
    <row r="70" customFormat="false" ht="15" hidden="false" customHeight="false" outlineLevel="0" collapsed="false">
      <c r="A70" s="0" t="s">
        <v>70</v>
      </c>
      <c r="B70" s="0" t="s">
        <v>71</v>
      </c>
      <c r="C70" s="0" t="s">
        <v>72</v>
      </c>
    </row>
    <row r="71" customFormat="false" ht="54.75" hidden="false" customHeight="false" outlineLevel="0" collapsed="false">
      <c r="A71" s="0" t="s">
        <v>16</v>
      </c>
      <c r="B71" s="15" t="s">
        <v>167</v>
      </c>
      <c r="C71" s="0" t="n">
        <v>2.5</v>
      </c>
    </row>
    <row r="72" customFormat="false" ht="15" hidden="false" customHeight="false" outlineLevel="0" collapsed="false">
      <c r="B72" s="15"/>
    </row>
    <row r="73" customFormat="false" ht="15" hidden="false" customHeight="false" outlineLevel="0" collapsed="false">
      <c r="B73" s="1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2022-08-13T23:12:11Z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