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21.xml" ContentType="application/vnd.openxmlformats-officedocument.spreadsheetml.table+xml"/>
  <Override PartName="/xl/tables/table19.xml" ContentType="application/vnd.openxmlformats-officedocument.spreadsheetml.table+xml"/>
  <Override PartName="/xl/tables/table42.xml" ContentType="application/vnd.openxmlformats-officedocument.spreadsheetml.table+xml"/>
  <Override PartName="/xl/tables/table63.xml" ContentType="application/vnd.openxmlformats-officedocument.spreadsheetml.table+xml"/>
  <Override PartName="/xl/tables/table20.xml" ContentType="application/vnd.openxmlformats-officedocument.spreadsheetml.table+xml"/>
  <Override PartName="/xl/tables/table41.xml" ContentType="application/vnd.openxmlformats-officedocument.spreadsheetml.table+xml"/>
  <Override PartName="/xl/tables/table62.xml" ContentType="application/vnd.openxmlformats-officedocument.spreadsheetml.table+xml"/>
  <Override PartName="/xl/tables/table9.xml" ContentType="application/vnd.openxmlformats-officedocument.spreadsheetml.table+xml"/>
  <Override PartName="/xl/tables/table40.xml" ContentType="application/vnd.openxmlformats-officedocument.spreadsheetml.table+xml"/>
  <Override PartName="/xl/tables/table61.xml" ContentType="application/vnd.openxmlformats-officedocument.spreadsheetml.table+xml"/>
  <Override PartName="/xl/tables/table18.xml" ContentType="application/vnd.openxmlformats-officedocument.spreadsheetml.table+xml"/>
  <Override PartName="/xl/tables/table39.xml" ContentType="application/vnd.openxmlformats-officedocument.spreadsheetml.table+xml"/>
  <Override PartName="/xl/tables/table60.xml" ContentType="application/vnd.openxmlformats-officedocument.spreadsheetml.table+xml"/>
  <Override PartName="/xl/tables/table17.xml" ContentType="application/vnd.openxmlformats-officedocument.spreadsheetml.table+xml"/>
  <Override PartName="/xl/tables/table38.xml" ContentType="application/vnd.openxmlformats-officedocument.spreadsheetml.table+xml"/>
  <Override PartName="/xl/tables/table59.xml" ContentType="application/vnd.openxmlformats-officedocument.spreadsheetml.table+xml"/>
  <Override PartName="/xl/tables/table16.xml" ContentType="application/vnd.openxmlformats-officedocument.spreadsheetml.table+xml"/>
  <Override PartName="/xl/tables/table37.xml" ContentType="application/vnd.openxmlformats-officedocument.spreadsheetml.table+xml"/>
  <Override PartName="/xl/tables/table58.xml" ContentType="application/vnd.openxmlformats-officedocument.spreadsheetml.table+xml"/>
  <Override PartName="/xl/tables/table15.xml" ContentType="application/vnd.openxmlformats-officedocument.spreadsheetml.table+xml"/>
  <Override PartName="/xl/tables/table36.xml" ContentType="application/vnd.openxmlformats-officedocument.spreadsheetml.table+xml"/>
  <Override PartName="/xl/tables/table57.xml" ContentType="application/vnd.openxmlformats-officedocument.spreadsheetml.table+xml"/>
  <Override PartName="/xl/tables/table14.xml" ContentType="application/vnd.openxmlformats-officedocument.spreadsheetml.table+xml"/>
  <Override PartName="/xl/tables/table35.xml" ContentType="application/vnd.openxmlformats-officedocument.spreadsheetml.table+xml"/>
  <Override PartName="/xl/tables/table56.xml" ContentType="application/vnd.openxmlformats-officedocument.spreadsheetml.table+xml"/>
  <Override PartName="/xl/tables/table13.xml" ContentType="application/vnd.openxmlformats-officedocument.spreadsheetml.table+xml"/>
  <Override PartName="/xl/tables/table34.xml" ContentType="application/vnd.openxmlformats-officedocument.spreadsheetml.table+xml"/>
  <Override PartName="/xl/tables/table55.xml" ContentType="application/vnd.openxmlformats-officedocument.spreadsheetml.table+xml"/>
  <Override PartName="/xl/tables/table12.xml" ContentType="application/vnd.openxmlformats-officedocument.spreadsheetml.table+xml"/>
  <Override PartName="/xl/tables/table33.xml" ContentType="application/vnd.openxmlformats-officedocument.spreadsheetml.table+xml"/>
  <Override PartName="/xl/tables/table54.xml" ContentType="application/vnd.openxmlformats-officedocument.spreadsheetml.table+xml"/>
  <Override PartName="/xl/tables/table11.xml" ContentType="application/vnd.openxmlformats-officedocument.spreadsheetml.table+xml"/>
  <Override PartName="/xl/tables/table32.xml" ContentType="application/vnd.openxmlformats-officedocument.spreadsheetml.table+xml"/>
  <Override PartName="/xl/tables/table53.xml" ContentType="application/vnd.openxmlformats-officedocument.spreadsheetml.table+xml"/>
  <Override PartName="/xl/tables/table10.xml" ContentType="application/vnd.openxmlformats-officedocument.spreadsheetml.table+xml"/>
  <Override PartName="/xl/tables/table31.xml" ContentType="application/vnd.openxmlformats-officedocument.spreadsheetml.table+xml"/>
  <Override PartName="/xl/tables/table52.xml" ContentType="application/vnd.openxmlformats-officedocument.spreadsheetml.table+xml"/>
  <Override PartName="/xl/tables/table30.xml" ContentType="application/vnd.openxmlformats-officedocument.spreadsheetml.table+xml"/>
  <Override PartName="/xl/tables/table51.xml" ContentType="application/vnd.openxmlformats-officedocument.spreadsheetml.table+xml"/>
  <Override PartName="/xl/tables/table29.xml" ContentType="application/vnd.openxmlformats-officedocument.spreadsheetml.table+xml"/>
  <Override PartName="/xl/tables/table8.xml" ContentType="application/vnd.openxmlformats-officedocument.spreadsheetml.table+xml"/>
  <Override PartName="/xl/tables/table50.xml" ContentType="application/vnd.openxmlformats-officedocument.spreadsheetml.table+xml"/>
  <Override PartName="/xl/tables/table28.xml" ContentType="application/vnd.openxmlformats-officedocument.spreadsheetml.table+xml"/>
  <Override PartName="/xl/tables/table7.xml" ContentType="application/vnd.openxmlformats-officedocument.spreadsheetml.table+xml"/>
  <Override PartName="/xl/tables/table49.xml" ContentType="application/vnd.openxmlformats-officedocument.spreadsheetml.table+xml"/>
  <Override PartName="/xl/tables/table27.xml" ContentType="application/vnd.openxmlformats-officedocument.spreadsheetml.table+xml"/>
  <Override PartName="/xl/tables/table6.xml" ContentType="application/vnd.openxmlformats-officedocument.spreadsheetml.table+xml"/>
  <Override PartName="/xl/tables/table48.xml" ContentType="application/vnd.openxmlformats-officedocument.spreadsheetml.table+xml"/>
  <Override PartName="/xl/tables/table26.xml" ContentType="application/vnd.openxmlformats-officedocument.spreadsheetml.table+xml"/>
  <Override PartName="/xl/tables/table5.xml" ContentType="application/vnd.openxmlformats-officedocument.spreadsheetml.table+xml"/>
  <Override PartName="/xl/tables/table47.xml" ContentType="application/vnd.openxmlformats-officedocument.spreadsheetml.table+xml"/>
  <Override PartName="/xl/tables/table25.xml" ContentType="application/vnd.openxmlformats-officedocument.spreadsheetml.table+xml"/>
  <Override PartName="/xl/tables/table4.xml" ContentType="application/vnd.openxmlformats-officedocument.spreadsheetml.table+xml"/>
  <Override PartName="/xl/tables/table46.xml" ContentType="application/vnd.openxmlformats-officedocument.spreadsheetml.table+xml"/>
  <Override PartName="/xl/tables/table24.xml" ContentType="application/vnd.openxmlformats-officedocument.spreadsheetml.table+xml"/>
  <Override PartName="/xl/tables/table3.xml" ContentType="application/vnd.openxmlformats-officedocument.spreadsheetml.table+xml"/>
  <Override PartName="/xl/tables/table45.xml" ContentType="application/vnd.openxmlformats-officedocument.spreadsheetml.table+xml"/>
  <Override PartName="/xl/tables/table23.xml" ContentType="application/vnd.openxmlformats-officedocument.spreadsheetml.table+xml"/>
  <Override PartName="/xl/tables/table2.xml" ContentType="application/vnd.openxmlformats-officedocument.spreadsheetml.table+xml"/>
  <Override PartName="/xl/tables/table44.xml" ContentType="application/vnd.openxmlformats-officedocument.spreadsheetml.table+xml"/>
  <Override PartName="/xl/tables/table22.xml" ContentType="application/vnd.openxmlformats-officedocument.spreadsheetml.table+xml"/>
  <Override PartName="/xl/tables/table1.xml" ContentType="application/vnd.openxmlformats-officedocument.spreadsheetml.table+xml"/>
  <Override PartName="/xl/tables/table43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21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9,07.2022      " sheetId="1" state="visible" r:id="rId2"/>
    <sheet name="28,07.2022     " sheetId="2" state="visible" r:id="rId3"/>
    <sheet name="27,07.2022    " sheetId="3" state="visible" r:id="rId4"/>
    <sheet name="26,07.2022     " sheetId="4" state="visible" r:id="rId5"/>
    <sheet name="25,07.2022     " sheetId="5" state="visible" r:id="rId6"/>
    <sheet name="22,07.2022      " sheetId="6" state="visible" r:id="rId7"/>
    <sheet name="21,07.2022      " sheetId="7" state="visible" r:id="rId8"/>
    <sheet name="20,07.2022      " sheetId="8" state="visible" r:id="rId9"/>
    <sheet name="19,07.2022      " sheetId="9" state="visible" r:id="rId10"/>
    <sheet name="18,07.2022      " sheetId="10" state="visible" r:id="rId11"/>
    <sheet name="15,07.2022     " sheetId="11" state="visible" r:id="rId12"/>
    <sheet name="14,07.2022    " sheetId="12" state="visible" r:id="rId13"/>
    <sheet name="13,07.2022     " sheetId="13" state="visible" r:id="rId14"/>
    <sheet name="12.07.2022     " sheetId="14" state="visible" r:id="rId15"/>
    <sheet name="11.07.2022     " sheetId="15" state="visible" r:id="rId16"/>
    <sheet name="08.07.2022      " sheetId="16" state="visible" r:id="rId17"/>
    <sheet name="07.07.2022     " sheetId="17" state="visible" r:id="rId18"/>
    <sheet name="06.07.2022    " sheetId="18" state="visible" r:id="rId19"/>
    <sheet name="05.07.2022    " sheetId="19" state="visible" r:id="rId20"/>
    <sheet name="04.07.2022    " sheetId="20" state="visible" r:id="rId21"/>
    <sheet name="01.07.2022    " sheetId="21" state="visible" r:id="rId2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<sst xmlns="http://schemas.openxmlformats.org/spreadsheetml/2006/main" count="1230" uniqueCount="104">
  <si>
    <t xml:space="preserve">Отчет работы участка замки</t>
  </si>
  <si>
    <t xml:space="preserve">за 29.07.2022</t>
  </si>
  <si>
    <t xml:space="preserve">Столбец1</t>
  </si>
  <si>
    <t xml:space="preserve">А</t>
  </si>
  <si>
    <t xml:space="preserve">Б</t>
  </si>
  <si>
    <t xml:space="preserve">В=А*Б</t>
  </si>
  <si>
    <t xml:space="preserve">Г</t>
  </si>
  <si>
    <t xml:space="preserve">Д=А*Г</t>
  </si>
  <si>
    <t xml:space="preserve">Изделие</t>
  </si>
  <si>
    <t xml:space="preserve">Трудоемкость 
одной шт.
мин</t>
  </si>
  <si>
    <t xml:space="preserve">План, шт.</t>
  </si>
  <si>
    <t xml:space="preserve">Трудоемкость 
всего по 
плану,мин</t>
  </si>
  <si>
    <t xml:space="preserve">Сделано, шт.</t>
  </si>
  <si>
    <t xml:space="preserve">Трудоемкость 
сделанного
,мин</t>
  </si>
  <si>
    <t xml:space="preserve">М1-150</t>
  </si>
  <si>
    <t xml:space="preserve">М1-200</t>
  </si>
  <si>
    <t xml:space="preserve">М2-200</t>
  </si>
  <si>
    <t xml:space="preserve">М1-300</t>
  </si>
  <si>
    <t xml:space="preserve">М2-300</t>
  </si>
  <si>
    <t xml:space="preserve">М1-400</t>
  </si>
  <si>
    <t xml:space="preserve">М2-400</t>
  </si>
  <si>
    <t xml:space="preserve">М1-500</t>
  </si>
  <si>
    <t xml:space="preserve">М2-500</t>
  </si>
  <si>
    <t xml:space="preserve">Трудоемкость 
по плану.
мин</t>
  </si>
  <si>
    <t xml:space="preserve">Плановая 
трудоемкость
сделанного,мин</t>
  </si>
  <si>
    <t xml:space="preserve">Столбец2</t>
  </si>
  <si>
    <t xml:space="preserve">Столбец3</t>
  </si>
  <si>
    <t xml:space="preserve">Столбец4</t>
  </si>
  <si>
    <t xml:space="preserve">Фамилия работника</t>
  </si>
  <si>
    <t xml:space="preserve">Плановое время 
работы,час</t>
  </si>
  <si>
    <t xml:space="preserve">Отработано,час</t>
  </si>
  <si>
    <t xml:space="preserve">Патрушев</t>
  </si>
  <si>
    <t xml:space="preserve">Воробьев</t>
  </si>
  <si>
    <t xml:space="preserve">Иванов</t>
  </si>
  <si>
    <t xml:space="preserve">Сычев</t>
  </si>
  <si>
    <t xml:space="preserve">Корючин</t>
  </si>
  <si>
    <t xml:space="preserve">Наумова</t>
  </si>
  <si>
    <t xml:space="preserve">Васильев</t>
  </si>
  <si>
    <t xml:space="preserve">Белов</t>
  </si>
  <si>
    <t xml:space="preserve">Фомин</t>
  </si>
  <si>
    <t xml:space="preserve">Плановое время
работы,мин</t>
  </si>
  <si>
    <t xml:space="preserve">Реальная 
трудоемкость,мин</t>
  </si>
  <si>
    <t xml:space="preserve">Выполнение плана
 бригадой,%</t>
  </si>
  <si>
    <t xml:space="preserve">Производительность
бригады,%</t>
  </si>
  <si>
    <t xml:space="preserve">Доп. работы</t>
  </si>
  <si>
    <t xml:space="preserve">Вид деятельности</t>
  </si>
  <si>
    <t xml:space="preserve">робот,
торцовка кол ЧПУ,
гибка шайб "Электрон-комплекс"</t>
  </si>
  <si>
    <t xml:space="preserve">отгрузка</t>
  </si>
  <si>
    <t xml:space="preserve">резка резьбы в кол
кольца для кол</t>
  </si>
  <si>
    <t xml:space="preserve">за 28.07.2022</t>
  </si>
  <si>
    <t xml:space="preserve">робот,
торцовка кол ЧПУ</t>
  </si>
  <si>
    <t xml:space="preserve">склад</t>
  </si>
  <si>
    <t xml:space="preserve">резка резьбы в кол,
кольца для кол</t>
  </si>
  <si>
    <t xml:space="preserve">за 27.07.2022</t>
  </si>
  <si>
    <t xml:space="preserve">мойка галтовки,
торцовка кол ЧПУ</t>
  </si>
  <si>
    <t xml:space="preserve">склад,
резка резьбы в кол</t>
  </si>
  <si>
    <t xml:space="preserve">за 26.07.2022</t>
  </si>
  <si>
    <t xml:space="preserve">резка резьбы в кол,
зенковка планок и Т-обр креплений</t>
  </si>
  <si>
    <t xml:space="preserve">за 25.07.2022</t>
  </si>
  <si>
    <t xml:space="preserve">за 22.07.2022</t>
  </si>
  <si>
    <t xml:space="preserve">кольца для кол,
резка резьбы в кол</t>
  </si>
  <si>
    <t xml:space="preserve">Васильев,
Фомин</t>
  </si>
  <si>
    <t xml:space="preserve">"Электрон-комплекс" резина
зенковка Т-обр крепления</t>
  </si>
  <si>
    <t xml:space="preserve">за 21.07.2022</t>
  </si>
  <si>
    <t xml:space="preserve">резка резьбы в кол, склад</t>
  </si>
  <si>
    <t xml:space="preserve">робот, торцовка кол ЧПУ</t>
  </si>
  <si>
    <t xml:space="preserve">за 20.07.2022</t>
  </si>
  <si>
    <t xml:space="preserve">робот-1 час,
торцовка кол ЧПУ-2ч</t>
  </si>
  <si>
    <t xml:space="preserve">
зенковка T-обр.креплений,
резина "Электрон-комплекс"</t>
  </si>
  <si>
    <t xml:space="preserve">за 19.07.2022</t>
  </si>
  <si>
    <t xml:space="preserve">резина "Электрон комплекс" 800 шт.</t>
  </si>
  <si>
    <t xml:space="preserve">за 18.07.2022</t>
  </si>
  <si>
    <t xml:space="preserve">Корючин,Белов</t>
  </si>
  <si>
    <t xml:space="preserve">робот- 1 час,
резка резьбы в кол- 1 ч</t>
  </si>
  <si>
    <t xml:space="preserve">за 15.07.2022</t>
  </si>
  <si>
    <t xml:space="preserve">склад-4,5 ч, 
резка резьбы в кол-1,5 часа-450шт, резина "Электрон-комплекс" 2,5 часа -900 шт.</t>
  </si>
  <si>
    <t xml:space="preserve">за 14.07.2022</t>
  </si>
  <si>
    <t xml:space="preserve">"Электрон комплекс " резиновая шайба 600 шт</t>
  </si>
  <si>
    <t xml:space="preserve">за 13.07.2022</t>
  </si>
  <si>
    <t xml:space="preserve">сборка магнитной плиты</t>
  </si>
  <si>
    <t xml:space="preserve">резка резьбы в кол,
кольца для кол.</t>
  </si>
  <si>
    <t xml:space="preserve">за 12.07.2022</t>
  </si>
  <si>
    <t xml:space="preserve">резка резьбы в кол,
навивка, отжиг и обкуска колец для кол</t>
  </si>
  <si>
    <t xml:space="preserve">торцовка кол ЧПУ</t>
  </si>
  <si>
    <t xml:space="preserve">за 11.07.2022</t>
  </si>
  <si>
    <t xml:space="preserve">резка резьбы в кол,
торцовка кол ЧПУ</t>
  </si>
  <si>
    <t xml:space="preserve">Корючин,
Фомин</t>
  </si>
  <si>
    <t xml:space="preserve">за 08.07.2022</t>
  </si>
  <si>
    <t xml:space="preserve">торцовка кол ЧПУ,
робот</t>
  </si>
  <si>
    <t xml:space="preserve">резка резьбы в кол.</t>
  </si>
  <si>
    <t xml:space="preserve">за 07.07.2022</t>
  </si>
  <si>
    <t xml:space="preserve">Корючин, 
Фомин</t>
  </si>
  <si>
    <t xml:space="preserve">склад (профиль)</t>
  </si>
  <si>
    <t xml:space="preserve">резка резьбы в кол, склад(эмаль провод),
торцовка кол ЧПУ,
столовая</t>
  </si>
  <si>
    <t xml:space="preserve">за 06.07.2022</t>
  </si>
  <si>
    <t xml:space="preserve">резьба в кол,
склад,
торцовка кол ЧПУ</t>
  </si>
  <si>
    <t xml:space="preserve">за 05.07.2022</t>
  </si>
  <si>
    <t xml:space="preserve">склад, мойка галтовок, резка резьбы в кол, торцовка кол ЧПУ</t>
  </si>
  <si>
    <t xml:space="preserve">за 04.07.2022</t>
  </si>
  <si>
    <t xml:space="preserve">резка резьбы в кол,
склад</t>
  </si>
  <si>
    <t xml:space="preserve">Фомин,
Корючин</t>
  </si>
  <si>
    <t xml:space="preserve">робот</t>
  </si>
  <si>
    <t xml:space="preserve">за 01.07.2022</t>
  </si>
  <si>
    <t xml:space="preserve">Корючин,
 Белов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</si>
</sst>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" displayName="Таблица1145811172023262932353841442581114172023262932353841444750258111417202326293235384144535659626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" displayName="Таблица114581117202326293235384144258111417202326293235384144475025811141720232629323538414453565962656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" displayName="Таблица1145811172023262932353841442581114172023262932353841444750258111417202326293235384144535659626568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" displayName="Таблица11458111720232629323538414425811141720232629323538414447502581114172023262932353841445356596265682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" displayName="Таблица114581117202326293235384144258111417202326293235384144475025811141720232629323538414453565962656825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" displayName="Таблица11458111720232629323538414425811141720232629323538414447502581114172023262932353841445356596265682581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" displayName="Таблица1145811172023262932353841442581114172023262932353841444750258111417202326293235384144535659626568258111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" displayName="Таблица114581117202326293235384144258111417202326293235384144475025811141720232629323538414453565962656825811141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" displayName="Таблица11458111720232629323538414425811141720232629323538414447502581114172023262932353841445356596265682581114172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23" displayName="Таблица1145811172023262932353841442581114172023262932353841444750258111417202326293235384144535659626568258111417202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2326" displayName="Таблица114581117202326293235384144258111417202326293235384144475025811141720232629323538414453565962656825811141720232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232629" displayName="Таблица11458111720232629323538414425811141720232629323538414447502581114172023262932353841445356596265682581114172023262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23262932" displayName="Таблица1145811172023262932353841442581114172023262932353841444750258111417202326293235384144535659626568258111417202326293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2326293235" displayName="Таблица114581117202326293235384144258111417202326293235384144475025811141720232629323538414453565962656825811141720232629323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232629323538" displayName="Таблица11458111720232629323538414425811141720232629323538414447502581114172023262932353841445356596265682581114172023262932353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23262932353841" displayName="Таблица1145811172023262932353841442581114172023262932353841444750258111417202326293235384144535659626568258111417202326293235384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2326293235384144" displayName="Таблица114581117202326293235384144258111417202326293235384144475025811141720232629323538414453565962656825811141720232629323538414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8.xml><?xml version="1.0" encoding="utf-8"?>
<table xmlns="http://schemas.openxmlformats.org/spreadsheetml/2006/main" id="18" name="Таблица114581117202326293235384144258111417202326293235384144475025811141720232629323538414453565962656825811141720232629323538414447" displayName="Таблица11458111720232629323538414425811141720232629323538414447502581114172023262932353841445356596265682581114172023262932353841444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23262932353841444750" displayName="Таблица1145811172023262932353841442581114172023262932353841444750258111417202326293235384144535659626568258111417202326293235384144475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0.xml><?xml version="1.0" encoding="utf-8"?>
<table xmlns="http://schemas.openxmlformats.org/spreadsheetml/2006/main" id="20" name="Таблица1145811172023262932353841442581114172023262932353841444750258111417202326293235384144535659626568258111417202326293235384144475053" displayName="Таблица114581117202326293235384144258111417202326293235384144475025811141720232629323538414453565962656825811141720232629323538414447505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1.xml><?xml version="1.0" encoding="utf-8"?>
<table xmlns="http://schemas.openxmlformats.org/spreadsheetml/2006/main" id="21" name="Таблица114581117202326293235384144258111417202326293235384144475025811141720232629323538414453565962656825811141720232629323538414447505356" displayName="Таблица11458111720232629323538414425811141720232629323538414447502581114172023262932353841445356596265682581114172023262932353841444750535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2.xml><?xml version="1.0" encoding="utf-8"?>
<table xmlns="http://schemas.openxmlformats.org/spreadsheetml/2006/main" id="22" name="Таблица21569121821242730333639424536912151821242730333639424548513691215182124273033363942455457606366" displayName="Таблица2156912182124273033363942453691215182124273033363942454851369121518212427303336394245545760636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" displayName="Таблица215691218212427303336394245369121518212427303336394245485136912151821242730333639424554576063666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" displayName="Таблица2156912182124273033363942453691215182124273033363942454851369121518212427303336394245545760636669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" displayName="Таблица21569121821242730333639424536912151821242730333639424548513691215182124273033363942455457606366693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" displayName="Таблица215691218212427303336394245369121518212427303336394245485136912151821242730333639424554576063666936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" displayName="Таблица21569121821242730333639424536912151821242730333639424548513691215182124273033363942455457606366693691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" displayName="Таблица2156912182124273033363942453691215182124273033363942454851369121518212427303336394245545760636669369121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" displayName="Таблица215691218212427303336394245369121518212427303336394245485136912151821242730333639424554576063666936912151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" displayName="Таблица21569121821242730333639424536912151821242730333639424548513691215182124273033363942455457606366693691215182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24" displayName="Таблица2156912182124273033363942453691215182124273033363942454851369121518212427303336394245545760636669369121518212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2427" displayName="Таблица215691218212427303336394245369121518212427303336394245485136912151821242730333639424554576063666936912151821242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242730" displayName="Таблица21569121821242730333639424536912151821242730333639424548513691215182124273033363942455457606366693691215182124273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24273033" displayName="Таблица2156912182124273033363942453691215182124273033363942454851369121518212427303336394245545760636669369121518212427303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5.xml><?xml version="1.0" encoding="utf-8"?>
<table xmlns="http://schemas.openxmlformats.org/spreadsheetml/2006/main" id="35" name="Таблица2156912182124273033363942453691215182124273033363942454851369121518212427303336394245545760636669369121518212427303336" displayName="Таблица215691218212427303336394245369121518212427303336394245485136912151821242730333639424554576063666936912151821242730333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6.xml><?xml version="1.0" encoding="utf-8"?>
<table xmlns="http://schemas.openxmlformats.org/spreadsheetml/2006/main" id="36" name="Таблица215691218212427303336394245369121518212427303336394245485136912151821242730333639424554576063666936912151821242730333639" displayName="Таблица21569121821242730333639424536912151821242730333639424548513691215182124273033363942455457606366693691215182124273033363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7.xml><?xml version="1.0" encoding="utf-8"?>
<table xmlns="http://schemas.openxmlformats.org/spreadsheetml/2006/main" id="37" name="Таблица21569121821242730333639424536912151821242730333639424548513691215182124273033363942455457606366693691215182124273033363942" displayName="Таблица2156912182124273033363942453691215182124273033363942454851369121518212427303336394245545760636669369121518212427303336394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8.xml><?xml version="1.0" encoding="utf-8"?>
<table xmlns="http://schemas.openxmlformats.org/spreadsheetml/2006/main" id="38" name="Таблица2156912182124273033363942453691215182124273033363942454851369121518212427303336394245545760636669369121518212427303336394245" displayName="Таблица215691218212427303336394245369121518212427303336394245485136912151821242730333639424554576063666936912151821242730333639424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9.xml><?xml version="1.0" encoding="utf-8"?>
<table xmlns="http://schemas.openxmlformats.org/spreadsheetml/2006/main" id="39" name="Таблица215691218212427303336394245369121518212427303336394245485136912151821242730333639424554576063666936912151821242730333639424548" displayName="Таблица21569121821242730333639424536912151821242730333639424548513691215182124273033363942455457606366693691215182124273033363942454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0.xml><?xml version="1.0" encoding="utf-8"?>
<table xmlns="http://schemas.openxmlformats.org/spreadsheetml/2006/main" id="40" name="Таблица21569121821242730333639424536912151821242730333639424548513691215182124273033363942455457606366693691215182124273033363942454851" displayName="Таблица2156912182124273033363942453691215182124273033363942454851369121518212427303336394245545760636669369121518212427303336394245485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1.xml><?xml version="1.0" encoding="utf-8"?>
<table xmlns="http://schemas.openxmlformats.org/spreadsheetml/2006/main" id="41" name="Таблица2156912182124273033363942453691215182124273033363942454851369121518212427303336394245545760636669369121518212427303336394245485154" displayName="Таблица215691218212427303336394245369121518212427303336394245485136912151821242730333639424554576063666936912151821242730333639424548515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2.xml><?xml version="1.0" encoding="utf-8"?>
<table xmlns="http://schemas.openxmlformats.org/spreadsheetml/2006/main" id="42" name="Таблица215691218212427303336394245369121518212427303336394245485136912151821242730333639424554576063666936912151821242730333639424548515457" displayName="Таблица21569121821242730333639424536912151821242730333639424548513691215182124273033363942455457606366693691215182124273033363942454851545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3.xml><?xml version="1.0" encoding="utf-8"?>
<table xmlns="http://schemas.openxmlformats.org/spreadsheetml/2006/main" id="43" name="Таблица31671013192225283134374043464710131619222528313437404346495247101316192225283134374043465558616467" displayName="Таблица31671013192225283134374043464710131619222528313437404346495247101316192225283134374043465558616467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4.xml><?xml version="1.0" encoding="utf-8"?>
<table xmlns="http://schemas.openxmlformats.org/spreadsheetml/2006/main" id="44" name="Таблица3167101319222528313437404346471013161922252831343740434649524710131619222528313437404346555861646770" displayName="Таблица3167101319222528313437404346471013161922252831343740434649524710131619222528313437404346555861646770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" displayName="Таблица31671013192225283134374043464710131619222528313437404346495247101316192225283134374043465558616467704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" displayName="Таблица316710131922252831343740434647101316192225283134374043464952471013161922252831343740434655586164677047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" displayName="Таблица31671013192225283134374043464710131619222528313437404346495247101316192225283134374043465558616467704710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" displayName="Таблица3167101319222528313437404346471013161922252831343740434649524710131619222528313437404346555861646770471013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" displayName="Таблица316710131922252831343740434647101316192225283134374043464952471013161922252831343740434655586164677047101316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" displayName="Таблица31671013192225283134374043464710131619222528313437404346495247101316192225283134374043465558616467704710131619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" displayName="Таблица3167101319222528313437404346471013161922252831343740434649524710131619222528313437404346555861646770471013161922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316710131922252831343740434647101316192225283134374043464952471013161922252831343740434655586164677047101316192225" displayName="Таблица316710131922252831343740434647101316192225283134374043464952471013161922252831343740434655586164677047101316192225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3.xml><?xml version="1.0" encoding="utf-8"?>
<table xmlns="http://schemas.openxmlformats.org/spreadsheetml/2006/main" id="53" name="Таблица31671013192225283134374043464710131619222528313437404346495247101316192225283134374043465558616467704710131619222528" displayName="Таблица31671013192225283134374043464710131619222528313437404346495247101316192225283134374043465558616467704710131619222528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252831" displayName="Таблица3167101319222528313437404346471013161922252831343740434649524710131619222528313437404346555861646770471013161922252831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5.xml><?xml version="1.0" encoding="utf-8"?>
<table xmlns="http://schemas.openxmlformats.org/spreadsheetml/2006/main" id="55" name="Таблица316710131922252831343740434647101316192225283134374043464952471013161922252831343740434655586164677047101316192225283134" displayName="Таблица316710131922252831343740434647101316192225283134374043464952471013161922252831343740434655586164677047101316192225283134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6.xml><?xml version="1.0" encoding="utf-8"?>
<table xmlns="http://schemas.openxmlformats.org/spreadsheetml/2006/main" id="56" name="Таблица31671013192225283134374043464710131619222528313437404346495247101316192225283134374043465558616467704710131619222528313437" displayName="Таблица31671013192225283134374043464710131619222528313437404346495247101316192225283134374043465558616467704710131619222528313437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252831343740" displayName="Таблица3167101319222528313437404346471013161922252831343740434649524710131619222528313437404346555861646770471013161922252831343740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8.xml><?xml version="1.0" encoding="utf-8"?>
<table xmlns="http://schemas.openxmlformats.org/spreadsheetml/2006/main" id="58" name="Таблица316710131922252831343740434647101316192225283134374043464952471013161922252831343740434655586164677047101316192225283134374043" displayName="Таблица316710131922252831343740434647101316192225283134374043464952471013161922252831343740434655586164677047101316192225283134374043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9.xml><?xml version="1.0" encoding="utf-8"?>
<table xmlns="http://schemas.openxmlformats.org/spreadsheetml/2006/main" id="59" name="Таблица31671013192225283134374043464710131619222528313437404346495247101316192225283134374043465558616467704710131619222528313437404346" displayName="Таблица31671013192225283134374043464710131619222528313437404346495247101316192225283134374043465558616467704710131619222528313437404346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0.xml><?xml version="1.0" encoding="utf-8"?>
<table xmlns="http://schemas.openxmlformats.org/spreadsheetml/2006/main" id="60" name="Таблица3167101319222528313437404346471013161922252831343740434649524710131619222528313437404346555861646770471013161922252831343740434649" displayName="Таблица3167101319222528313437404346471013161922252831343740434649524710131619222528313437404346555861646770471013161922252831343740434649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1.xml><?xml version="1.0" encoding="utf-8"?>
<table xmlns="http://schemas.openxmlformats.org/spreadsheetml/2006/main" id="61" name="Таблица316710131922252831343740434647101316192225283134374043464952471013161922252831343740434655586164677047101316192225283134374043464952" displayName="Таблица316710131922252831343740434647101316192225283134374043464952471013161922252831343740434655586164677047101316192225283134374043464952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2.xml><?xml version="1.0" encoding="utf-8"?>
<table xmlns="http://schemas.openxmlformats.org/spreadsheetml/2006/main" id="62" name="Таблица31671013192225283134374043464710131619222528313437404346495247101316192225283134374043465558616467704710131619222528313437404346495255" displayName="Таблица31671013192225283134374043464710131619222528313437404346495247101316192225283134374043465558616467704710131619222528313437404346495255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3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" displayName="Таблица3167101319222528313437404346471013161922252831343740434649524710131619222528313437404346555861646770471013161922252831343740434649525558" ref="A33:D39" headerRowCount="1" totalsRowCount="0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1.xml"/><Relationship Id="rId2" Type="http://schemas.openxmlformats.org/officeDocument/2006/relationships/table" Target="../tables/table42.xml"/><Relationship Id="rId3" Type="http://schemas.openxmlformats.org/officeDocument/2006/relationships/table" Target="../tables/table63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0.xml"/><Relationship Id="rId2" Type="http://schemas.openxmlformats.org/officeDocument/2006/relationships/table" Target="../tables/table41.xml"/><Relationship Id="rId3" Type="http://schemas.openxmlformats.org/officeDocument/2006/relationships/table" Target="../tables/table6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9.xml"/><Relationship Id="rId2" Type="http://schemas.openxmlformats.org/officeDocument/2006/relationships/table" Target="../tables/table40.xml"/><Relationship Id="rId3" Type="http://schemas.openxmlformats.org/officeDocument/2006/relationships/table" Target="../tables/table6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8.xml"/><Relationship Id="rId2" Type="http://schemas.openxmlformats.org/officeDocument/2006/relationships/table" Target="../tables/table39.xml"/><Relationship Id="rId3" Type="http://schemas.openxmlformats.org/officeDocument/2006/relationships/table" Target="../tables/table60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8.xml"/><Relationship Id="rId3" Type="http://schemas.openxmlformats.org/officeDocument/2006/relationships/table" Target="../tables/table59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7.xml"/><Relationship Id="rId3" Type="http://schemas.openxmlformats.org/officeDocument/2006/relationships/table" Target="../tables/table58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6.xml"/><Relationship Id="rId3" Type="http://schemas.openxmlformats.org/officeDocument/2006/relationships/table" Target="../tables/table5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5.xml"/><Relationship Id="rId3" Type="http://schemas.openxmlformats.org/officeDocument/2006/relationships/table" Target="../tables/table5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4.xml"/><Relationship Id="rId3" Type="http://schemas.openxmlformats.org/officeDocument/2006/relationships/table" Target="../tables/table55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3.xml"/><Relationship Id="rId3" Type="http://schemas.openxmlformats.org/officeDocument/2006/relationships/table" Target="../tables/table54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32.xml"/><Relationship Id="rId3" Type="http://schemas.openxmlformats.org/officeDocument/2006/relationships/table" Target="../tables/table53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31.xml"/><Relationship Id="rId3" Type="http://schemas.openxmlformats.org/officeDocument/2006/relationships/table" Target="../tables/table5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30.xml"/><Relationship Id="rId3" Type="http://schemas.openxmlformats.org/officeDocument/2006/relationships/table" Target="../tables/table51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29.xml"/><Relationship Id="rId3" Type="http://schemas.openxmlformats.org/officeDocument/2006/relationships/table" Target="../tables/table50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8.xml"/><Relationship Id="rId3" Type="http://schemas.openxmlformats.org/officeDocument/2006/relationships/table" Target="../tables/table49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7.xml"/><Relationship Id="rId3" Type="http://schemas.openxmlformats.org/officeDocument/2006/relationships/table" Target="../tables/table48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6.xml"/><Relationship Id="rId3" Type="http://schemas.openxmlformats.org/officeDocument/2006/relationships/table" Target="../tables/table4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5.xml"/><Relationship Id="rId3" Type="http://schemas.openxmlformats.org/officeDocument/2006/relationships/table" Target="../tables/table46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4.xml"/><Relationship Id="rId3" Type="http://schemas.openxmlformats.org/officeDocument/2006/relationships/table" Target="../tables/table45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23.xml"/><Relationship Id="rId3" Type="http://schemas.openxmlformats.org/officeDocument/2006/relationships/table" Target="../tables/table44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2.xml"/><Relationship Id="rId3" Type="http://schemas.openxmlformats.org/officeDocument/2006/relationships/table" Target="../tables/table4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4180</v>
      </c>
      <c r="E13" s="5" t="s">
        <v>24</v>
      </c>
      <c r="F13" s="0" t="n">
        <f aca="false">SUM(F4:F12)</f>
        <v>4180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14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6.5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3810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1.08854166666667</v>
      </c>
      <c r="C30" s="5" t="s">
        <v>43</v>
      </c>
      <c r="D30" s="0" t="n">
        <f aca="false">F13/D28</f>
        <v>1.09711286089239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76.5" hidden="false" customHeight="false" outlineLevel="0" collapsed="false">
      <c r="A36" s="0" t="s">
        <v>36</v>
      </c>
      <c r="B36" s="5" t="s">
        <v>46</v>
      </c>
      <c r="C36" s="0" t="n">
        <v>8.5</v>
      </c>
    </row>
    <row r="37" customFormat="false" ht="15" hidden="false" customHeight="false" outlineLevel="0" collapsed="false">
      <c r="A37" s="0" t="s">
        <v>39</v>
      </c>
      <c r="B37" s="5" t="s">
        <v>47</v>
      </c>
      <c r="C37" s="0" t="n">
        <v>1.5</v>
      </c>
    </row>
    <row r="38" customFormat="false" ht="45.75" hidden="false" customHeight="false" outlineLevel="0" collapsed="false">
      <c r="A38" s="0" t="s">
        <v>35</v>
      </c>
      <c r="B38" s="5" t="s">
        <v>48</v>
      </c>
      <c r="C38" s="0" t="n">
        <v>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8" activeCellId="0" sqref="I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49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95</v>
      </c>
      <c r="D10" s="0" t="n">
        <f aca="false">$B$10*$C$10</f>
        <v>1225.5</v>
      </c>
      <c r="E10" s="0" t="n">
        <v>95</v>
      </c>
      <c r="F10" s="0" t="n">
        <f aca="false">$B$10*$E$10</f>
        <v>1225.5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4061.5</v>
      </c>
      <c r="E13" s="5" t="s">
        <v>24</v>
      </c>
      <c r="F13" s="0" t="n">
        <f aca="false">SUM(F4:F12)</f>
        <v>4061.5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3480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1.05768229166667</v>
      </c>
      <c r="C30" s="5" t="s">
        <v>43</v>
      </c>
      <c r="D30" s="0" t="n">
        <f aca="false">F13/D28</f>
        <v>1.16709770114943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36</v>
      </c>
      <c r="B36" s="5" t="s">
        <v>50</v>
      </c>
      <c r="C36" s="0" t="n">
        <v>3</v>
      </c>
    </row>
    <row r="37" customFormat="false" ht="15" hidden="false" customHeight="false" outlineLevel="0" collapsed="false">
      <c r="A37" s="0" t="s">
        <v>39</v>
      </c>
      <c r="B37" s="5" t="s">
        <v>51</v>
      </c>
      <c r="C37" s="0" t="n">
        <v>1</v>
      </c>
    </row>
    <row r="38" customFormat="false" ht="45.75" hidden="false" customHeight="false" outlineLevel="0" collapsed="false">
      <c r="A38" s="0" t="s">
        <v>35</v>
      </c>
      <c r="B38" s="5" t="s">
        <v>52</v>
      </c>
      <c r="C38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7" activeCellId="0" sqref="J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53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110</v>
      </c>
      <c r="D7" s="0" t="n">
        <f aca="false">$B$7*$C$7</f>
        <v>1232</v>
      </c>
      <c r="E7" s="0" t="n">
        <v>110</v>
      </c>
      <c r="F7" s="0" t="n">
        <f aca="false">$B$7*$E$7</f>
        <v>1232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60</v>
      </c>
      <c r="D8" s="0" t="n">
        <f aca="false">$B$8*$C$8</f>
        <v>774</v>
      </c>
      <c r="E8" s="0" t="n">
        <v>60</v>
      </c>
      <c r="F8" s="0" t="n">
        <f aca="false">$B$8*$E$8</f>
        <v>774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3498</v>
      </c>
      <c r="E13" s="5" t="s">
        <v>24</v>
      </c>
      <c r="F13" s="0" t="n">
        <f aca="false">SUM(F4:F12)</f>
        <v>3498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3240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0.9109375</v>
      </c>
      <c r="C30" s="5" t="s">
        <v>43</v>
      </c>
      <c r="D30" s="0" t="n">
        <f aca="false">F13/D28</f>
        <v>1.07962962962963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35</v>
      </c>
      <c r="B36" s="5" t="s">
        <v>54</v>
      </c>
      <c r="C36" s="0" t="n">
        <v>4</v>
      </c>
    </row>
    <row r="37" customFormat="false" ht="30.75" hidden="false" customHeight="false" outlineLevel="0" collapsed="false">
      <c r="A37" s="0" t="s">
        <v>36</v>
      </c>
      <c r="B37" s="5" t="s">
        <v>50</v>
      </c>
      <c r="C37" s="0" t="n">
        <v>4</v>
      </c>
    </row>
    <row r="38" customFormat="false" ht="45.75" hidden="false" customHeight="false" outlineLevel="0" collapsed="false">
      <c r="A38" s="0" t="s">
        <v>39</v>
      </c>
      <c r="B38" s="5" t="s">
        <v>55</v>
      </c>
      <c r="C38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240</v>
      </c>
      <c r="D7" s="0" t="n">
        <f aca="false">$B$7*$C$7</f>
        <v>2688</v>
      </c>
      <c r="E7" s="0" t="n">
        <v>240</v>
      </c>
      <c r="F7" s="0" t="n">
        <f aca="false">$B$7*$E$7</f>
        <v>2688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95</v>
      </c>
      <c r="D8" s="0" t="n">
        <f aca="false">$B$8*$C$8</f>
        <v>1225.5</v>
      </c>
      <c r="E8" s="0" t="n">
        <v>95</v>
      </c>
      <c r="F8" s="0" t="n">
        <f aca="false">$B$8*$E$8</f>
        <v>1225.5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4285.5</v>
      </c>
      <c r="E13" s="5" t="s">
        <v>24</v>
      </c>
      <c r="F13" s="0" t="n">
        <f aca="false">SUM(F4:F12)</f>
        <v>4285.5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3660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1.116015625</v>
      </c>
      <c r="C30" s="5" t="s">
        <v>43</v>
      </c>
      <c r="D30" s="0" t="n">
        <f aca="false">F13/D28</f>
        <v>1.17090163934426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36</v>
      </c>
      <c r="B36" s="5" t="s">
        <v>50</v>
      </c>
      <c r="C36" s="0" t="n">
        <v>3</v>
      </c>
    </row>
    <row r="37" customFormat="false" ht="60.75" hidden="false" customHeight="false" outlineLevel="0" collapsed="false">
      <c r="A37" s="0" t="s">
        <v>39</v>
      </c>
      <c r="B37" s="5" t="s">
        <v>57</v>
      </c>
      <c r="C37" s="0" t="n">
        <v>4</v>
      </c>
    </row>
    <row r="38" customFormat="false" ht="15" hidden="false" customHeight="false" outlineLevel="0" collapsed="false">
      <c r="B38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6" activeCellId="0" sqref="I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100</v>
      </c>
      <c r="D6" s="0" t="n">
        <f aca="false">$B$6*$C$6</f>
        <v>1240</v>
      </c>
      <c r="E6" s="0" t="n">
        <v>100</v>
      </c>
      <c r="F6" s="0" t="n">
        <f aca="false">$B$6*$E$6</f>
        <v>1240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50</v>
      </c>
      <c r="D8" s="0" t="n">
        <f aca="false">$B$8*$C$8</f>
        <v>645</v>
      </c>
      <c r="E8" s="0" t="n">
        <v>50</v>
      </c>
      <c r="F8" s="0" t="n">
        <f aca="false">$B$8*$E$8</f>
        <v>645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4273</v>
      </c>
      <c r="E13" s="5" t="s">
        <v>24</v>
      </c>
      <c r="F13" s="0" t="n">
        <f aca="false">SUM(F4:F12)</f>
        <v>4273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3600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1.11276041666667</v>
      </c>
      <c r="C30" s="5" t="s">
        <v>43</v>
      </c>
      <c r="D30" s="0" t="n">
        <f aca="false">F13/D28</f>
        <v>1.18694444444444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36</v>
      </c>
      <c r="B36" s="5" t="s">
        <v>50</v>
      </c>
      <c r="C36" s="0" t="n">
        <v>3</v>
      </c>
    </row>
    <row r="37" customFormat="false" ht="15" hidden="false" customHeight="false" outlineLevel="0" collapsed="false">
      <c r="A37" s="0" t="s">
        <v>39</v>
      </c>
      <c r="B37" s="5" t="s">
        <v>51</v>
      </c>
      <c r="C37" s="0" t="n">
        <v>1</v>
      </c>
    </row>
    <row r="38" customFormat="false" ht="15" hidden="false" customHeight="false" outlineLevel="0" collapsed="false">
      <c r="B38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G33" activeCellId="0" sqref="G33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190</v>
      </c>
      <c r="D7" s="0" t="n">
        <f aca="false">$B$7*$C$7</f>
        <v>2128</v>
      </c>
      <c r="E7" s="0" t="n">
        <v>190</v>
      </c>
      <c r="F7" s="0" t="n">
        <f aca="false">$B$7*$E$7</f>
        <v>2128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180</v>
      </c>
      <c r="D9" s="0" t="n">
        <f aca="false">$B$9*$C$9</f>
        <v>2016</v>
      </c>
      <c r="E9" s="0" t="n">
        <v>180</v>
      </c>
      <c r="F9" s="0" t="n">
        <f aca="false">$B$9*$E$9</f>
        <v>2016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4516</v>
      </c>
      <c r="E13" s="5" t="s">
        <v>24</v>
      </c>
      <c r="F13" s="0" t="n">
        <f aca="false">SUM(F4:F12)</f>
        <v>4516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14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7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3780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1.17604166666667</v>
      </c>
      <c r="C30" s="5" t="s">
        <v>43</v>
      </c>
      <c r="D30" s="0" t="n">
        <f aca="false">F13/D28</f>
        <v>1.19470899470899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0" t="s">
        <v>35</v>
      </c>
      <c r="B36" s="5" t="s">
        <v>60</v>
      </c>
      <c r="C36" s="0" t="n">
        <v>2</v>
      </c>
    </row>
    <row r="37" customFormat="false" ht="30.75" hidden="false" customHeight="false" outlineLevel="0" collapsed="false">
      <c r="A37" s="0" t="s">
        <v>36</v>
      </c>
      <c r="B37" s="5" t="s">
        <v>50</v>
      </c>
      <c r="C37" s="0" t="n">
        <v>3</v>
      </c>
    </row>
    <row r="38" customFormat="false" ht="30.75" hidden="false" customHeight="false" outlineLevel="0" collapsed="false">
      <c r="A38" s="5" t="s">
        <v>61</v>
      </c>
      <c r="B38" s="5" t="s">
        <v>51</v>
      </c>
      <c r="C38" s="0" t="n">
        <v>1</v>
      </c>
    </row>
    <row r="39" customFormat="false" ht="60.75" hidden="false" customHeight="false" outlineLevel="0" collapsed="false">
      <c r="A39" s="0" t="s">
        <v>31</v>
      </c>
      <c r="B39" s="5" t="s">
        <v>62</v>
      </c>
      <c r="C39" s="0" t="n">
        <v>4.5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5" activeCellId="0" sqref="O15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63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50</v>
      </c>
      <c r="D10" s="0" t="n">
        <f aca="false">$B$10*$C$10</f>
        <v>645</v>
      </c>
      <c r="E10" s="0" t="n">
        <v>50</v>
      </c>
      <c r="F10" s="0" t="n">
        <f aca="false">$B$10*$E$10</f>
        <v>645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4153</v>
      </c>
      <c r="E13" s="5" t="s">
        <v>24</v>
      </c>
      <c r="F13" s="0" t="n">
        <f aca="false">SUM(F4:F12)</f>
        <v>4153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6.5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3450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1.08151041666667</v>
      </c>
      <c r="C30" s="5" t="s">
        <v>43</v>
      </c>
      <c r="D30" s="0" t="n">
        <f aca="false">F13/D28</f>
        <v>1.20376811594203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35</v>
      </c>
      <c r="B36" s="5" t="s">
        <v>64</v>
      </c>
      <c r="C36" s="0" t="n">
        <v>2</v>
      </c>
    </row>
    <row r="37" customFormat="false" ht="30.75" hidden="false" customHeight="false" outlineLevel="0" collapsed="false">
      <c r="A37" s="0" t="s">
        <v>36</v>
      </c>
      <c r="B37" s="5" t="s">
        <v>65</v>
      </c>
      <c r="C37" s="0" t="n">
        <v>3</v>
      </c>
    </row>
    <row r="38" customFormat="false" ht="15" hidden="false" customHeight="false" outlineLevel="0" collapsed="false">
      <c r="B38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8" activeCellId="0" sqref="E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105</v>
      </c>
      <c r="D8" s="0" t="n">
        <f aca="false">$B$8*$C$8</f>
        <v>1354.5</v>
      </c>
      <c r="E8" s="0" t="n">
        <v>105</v>
      </c>
      <c r="F8" s="0" t="n">
        <f aca="false">$B$8*$E$8</f>
        <v>1354.5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80</v>
      </c>
      <c r="D10" s="0" t="n">
        <f aca="false">$B$10*$C$10</f>
        <v>1032</v>
      </c>
      <c r="E10" s="0" t="n">
        <v>80</v>
      </c>
      <c r="F10" s="0" t="n">
        <f aca="false">$B$10*$E$10</f>
        <v>1032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4102.5</v>
      </c>
      <c r="E13" s="5" t="s">
        <v>24</v>
      </c>
      <c r="F13" s="0" t="n">
        <f aca="false">SUM(F4:F12)</f>
        <v>4102.5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6.5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3570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1.068359375</v>
      </c>
      <c r="C30" s="5" t="s">
        <v>43</v>
      </c>
      <c r="D30" s="0" t="n">
        <f aca="false">F13/D28</f>
        <v>1.14915966386555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0" t="s">
        <v>36</v>
      </c>
      <c r="B36" s="5" t="s">
        <v>67</v>
      </c>
      <c r="C36" s="0" t="n">
        <v>3</v>
      </c>
    </row>
    <row r="37" customFormat="false" ht="15" hidden="false" customHeight="false" outlineLevel="0" collapsed="false">
      <c r="A37" s="0" t="s">
        <v>39</v>
      </c>
      <c r="B37" s="0" t="s">
        <v>51</v>
      </c>
      <c r="C37" s="0" t="n">
        <v>1.5</v>
      </c>
    </row>
    <row r="38" customFormat="false" ht="76.5" hidden="false" customHeight="false" outlineLevel="0" collapsed="false">
      <c r="A38" s="0" t="s">
        <v>31</v>
      </c>
      <c r="B38" s="5" t="s">
        <v>68</v>
      </c>
      <c r="C38" s="0" t="n">
        <v>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0" activeCellId="0" sqref="G3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100</v>
      </c>
      <c r="D5" s="0" t="n">
        <f aca="false">$B$5*$C$5</f>
        <v>1120</v>
      </c>
      <c r="E5" s="0" t="n">
        <v>100</v>
      </c>
      <c r="F5" s="0" t="n">
        <f aca="false">$B$5*$E$5</f>
        <v>1120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55</v>
      </c>
      <c r="D8" s="0" t="n">
        <f aca="false">$B$8*$C$8</f>
        <v>709.5</v>
      </c>
      <c r="E8" s="0" t="n">
        <v>55</v>
      </c>
      <c r="F8" s="0" t="n">
        <f aca="false">$B$8*$E$8</f>
        <v>709.5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4217.5</v>
      </c>
      <c r="E13" s="5" t="s">
        <v>24</v>
      </c>
      <c r="F13" s="0" t="n">
        <f aca="false">SUM(F4:F12)</f>
        <v>4217.5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7.5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3630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1.09830729166667</v>
      </c>
      <c r="C30" s="5" t="s">
        <v>43</v>
      </c>
      <c r="D30" s="0" t="n">
        <f aca="false">F13/D28</f>
        <v>1.16184573002755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36</v>
      </c>
      <c r="B36" s="5" t="s">
        <v>50</v>
      </c>
      <c r="C36" s="0" t="n">
        <v>3</v>
      </c>
    </row>
    <row r="37" customFormat="false" ht="15" hidden="false" customHeight="false" outlineLevel="0" collapsed="false">
      <c r="A37" s="0" t="s">
        <v>39</v>
      </c>
      <c r="B37" s="5" t="s">
        <v>51</v>
      </c>
      <c r="C37" s="0" t="n">
        <v>0.5</v>
      </c>
    </row>
    <row r="38" customFormat="false" ht="30.75" hidden="false" customHeight="false" outlineLevel="0" collapsed="false">
      <c r="A38" s="0" t="s">
        <v>31</v>
      </c>
      <c r="B38" s="5" t="s">
        <v>70</v>
      </c>
      <c r="C38" s="0" t="n">
        <v>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20</v>
      </c>
      <c r="D5" s="0" t="n">
        <f aca="false">$B$5*$C$5</f>
        <v>224</v>
      </c>
      <c r="E5" s="0" t="n">
        <v>20</v>
      </c>
      <c r="F5" s="0" t="n">
        <f aca="false">$B$5*$E$5</f>
        <v>224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130</v>
      </c>
      <c r="D7" s="0" t="n">
        <f aca="false">$B$7*$C$7</f>
        <v>1456</v>
      </c>
      <c r="E7" s="0" t="n">
        <v>130</v>
      </c>
      <c r="F7" s="0" t="n">
        <f aca="false">$B$7*$E$7</f>
        <v>1456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95</v>
      </c>
      <c r="D8" s="0" t="n">
        <f aca="false">$B$8*$C$8</f>
        <v>1225.5</v>
      </c>
      <c r="E8" s="0" t="n">
        <v>95</v>
      </c>
      <c r="F8" s="0" t="n">
        <f aca="false">$B$8*$E$8</f>
        <v>1225.5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90</v>
      </c>
      <c r="D9" s="0" t="n">
        <f aca="false">$B$9*$C$9</f>
        <v>1008</v>
      </c>
      <c r="E9" s="0" t="n">
        <v>90</v>
      </c>
      <c r="F9" s="0" t="n">
        <f aca="false">$B$9*$E$9</f>
        <v>1008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4285.5</v>
      </c>
      <c r="E13" s="5" t="s">
        <v>24</v>
      </c>
      <c r="F13" s="0" t="n">
        <f aca="false">SUM(F4:F12)</f>
        <v>4285.5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6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3480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1.116015625</v>
      </c>
      <c r="C30" s="5" t="s">
        <v>43</v>
      </c>
      <c r="D30" s="0" t="n">
        <f aca="false">F13/D28</f>
        <v>1.23146551724138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0" t="s">
        <v>72</v>
      </c>
      <c r="B36" s="5" t="s">
        <v>47</v>
      </c>
      <c r="C36" s="0" t="n">
        <v>2</v>
      </c>
    </row>
    <row r="37" customFormat="false" ht="45.75" hidden="false" customHeight="false" outlineLevel="0" collapsed="false">
      <c r="A37" s="0" t="s">
        <v>36</v>
      </c>
      <c r="B37" s="5" t="s">
        <v>73</v>
      </c>
      <c r="C37" s="0" t="n">
        <v>2</v>
      </c>
    </row>
    <row r="38" customFormat="false" ht="15" hidden="false" customHeight="false" outlineLevel="0" collapsed="false">
      <c r="B38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30" activeCellId="0" sqref="H3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90</v>
      </c>
      <c r="D6" s="0" t="n">
        <f aca="false">$B$6*$C$6</f>
        <v>1116</v>
      </c>
      <c r="E6" s="0" t="n">
        <v>90</v>
      </c>
      <c r="F6" s="0" t="n">
        <f aca="false">$B$6*$E$6</f>
        <v>1116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130</v>
      </c>
      <c r="D9" s="0" t="n">
        <f aca="false">$B$9*$C$9</f>
        <v>1456</v>
      </c>
      <c r="E9" s="0" t="n">
        <v>130</v>
      </c>
      <c r="F9" s="0" t="n">
        <f aca="false">$B$9*$E$9</f>
        <v>1456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4288</v>
      </c>
      <c r="E13" s="5" t="s">
        <v>24</v>
      </c>
      <c r="F13" s="0" t="n">
        <f aca="false">SUM(F4:F12)</f>
        <v>4288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13.5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6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2.5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3600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1.11666666666667</v>
      </c>
      <c r="C30" s="5" t="s">
        <v>43</v>
      </c>
      <c r="D30" s="0" t="n">
        <f aca="false">F13/D28</f>
        <v>1.19111111111111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0" t="s">
        <v>35</v>
      </c>
      <c r="B36" s="5" t="s">
        <v>47</v>
      </c>
      <c r="C36" s="0" t="n">
        <v>2</v>
      </c>
    </row>
    <row r="37" customFormat="false" ht="30.75" hidden="false" customHeight="false" outlineLevel="0" collapsed="false">
      <c r="A37" s="0" t="s">
        <v>36</v>
      </c>
      <c r="B37" s="5" t="s">
        <v>65</v>
      </c>
      <c r="C37" s="0" t="n">
        <v>4</v>
      </c>
    </row>
    <row r="38" customFormat="false" ht="144" hidden="false" customHeight="true" outlineLevel="0" collapsed="false">
      <c r="A38" s="0" t="s">
        <v>31</v>
      </c>
      <c r="B38" s="5" t="s">
        <v>75</v>
      </c>
      <c r="C38" s="0" t="n">
        <v>8.5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40" activeCellId="0" sqref="I4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45</v>
      </c>
      <c r="D6" s="0" t="n">
        <f aca="false">$B$6*$C$6</f>
        <v>558</v>
      </c>
      <c r="E6" s="0" t="n">
        <v>45</v>
      </c>
      <c r="F6" s="0" t="n">
        <f aca="false">$B$6*$E$6</f>
        <v>558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200</v>
      </c>
      <c r="D7" s="0" t="n">
        <f aca="false">$B$7*$C$7</f>
        <v>2240</v>
      </c>
      <c r="E7" s="0" t="n">
        <v>200</v>
      </c>
      <c r="F7" s="0" t="n">
        <f aca="false">$B$7*$E$7</f>
        <v>2240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55</v>
      </c>
      <c r="D8" s="0" t="n">
        <f aca="false">$B$8*$C$8</f>
        <v>709.5</v>
      </c>
      <c r="E8" s="0" t="n">
        <v>55</v>
      </c>
      <c r="F8" s="0" t="n">
        <f aca="false">$B$8*$E$8</f>
        <v>709.5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25</v>
      </c>
      <c r="D11" s="0" t="n">
        <f aca="false">$B$11*$C$11</f>
        <v>280</v>
      </c>
      <c r="E11" s="0" t="n">
        <v>25</v>
      </c>
      <c r="F11" s="0" t="n">
        <f aca="false">$B$11*$E$11</f>
        <v>280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4159.5</v>
      </c>
      <c r="E13" s="5" t="s">
        <v>24</v>
      </c>
      <c r="F13" s="0" t="n">
        <f aca="false">SUM(F4:F12)</f>
        <v>4159.5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6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3690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1.083203125</v>
      </c>
      <c r="C30" s="5" t="s">
        <v>43</v>
      </c>
      <c r="D30" s="0" t="n">
        <f aca="false">F13/D28</f>
        <v>1.12723577235772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36</v>
      </c>
      <c r="B36" s="5" t="s">
        <v>50</v>
      </c>
      <c r="C36" s="0" t="n">
        <v>2</v>
      </c>
    </row>
    <row r="37" customFormat="false" ht="15" hidden="false" customHeight="false" outlineLevel="0" collapsed="false">
      <c r="A37" s="0" t="s">
        <v>38</v>
      </c>
      <c r="B37" s="5" t="s">
        <v>51</v>
      </c>
      <c r="C37" s="0" t="n">
        <v>0.5</v>
      </c>
    </row>
    <row r="38" customFormat="false" ht="60.75" hidden="false" customHeight="false" outlineLevel="0" collapsed="false">
      <c r="A38" s="0" t="s">
        <v>31</v>
      </c>
      <c r="B38" s="5" t="s">
        <v>77</v>
      </c>
      <c r="C38" s="0" t="n">
        <v>3.5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8" colorId="64" zoomScale="100" zoomScaleNormal="100" zoomScalePageLayoutView="100" workbookViewId="0">
      <selection pane="topLeft" activeCell="F35" activeCellId="0" sqref="F35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100</v>
      </c>
      <c r="D5" s="0" t="n">
        <f aca="false">$B$5*$C$5</f>
        <v>1120</v>
      </c>
      <c r="E5" s="0" t="n">
        <v>100</v>
      </c>
      <c r="F5" s="0" t="n">
        <f aca="false">$B$5*$E$5</f>
        <v>1120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55</v>
      </c>
      <c r="D8" s="0" t="n">
        <f aca="false">$B$8*$C$8</f>
        <v>709.5</v>
      </c>
      <c r="E8" s="0" t="n">
        <v>55</v>
      </c>
      <c r="F8" s="0" t="n">
        <f aca="false">$B$8*$E$8</f>
        <v>709.5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4217.5</v>
      </c>
      <c r="E13" s="5" t="s">
        <v>24</v>
      </c>
      <c r="F13" s="0" t="n">
        <f aca="false">SUM(F4:F12)</f>
        <v>4217.5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8.5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3570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1.09830729166667</v>
      </c>
      <c r="C30" s="5" t="s">
        <v>43</v>
      </c>
      <c r="D30" s="0" t="n">
        <f aca="false">F13/D28</f>
        <v>1.18137254901961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31</v>
      </c>
      <c r="B36" s="5" t="s">
        <v>79</v>
      </c>
      <c r="C36" s="0" t="n">
        <v>2</v>
      </c>
    </row>
    <row r="37" customFormat="false" ht="30.75" hidden="false" customHeight="false" outlineLevel="0" collapsed="false">
      <c r="A37" s="0" t="s">
        <v>36</v>
      </c>
      <c r="B37" s="5" t="s">
        <v>65</v>
      </c>
      <c r="C37" s="0" t="n">
        <v>2</v>
      </c>
    </row>
    <row r="38" customFormat="false" ht="45.75" hidden="false" customHeight="false" outlineLevel="0" collapsed="false">
      <c r="A38" s="0" t="s">
        <v>35</v>
      </c>
      <c r="B38" s="5" t="s">
        <v>80</v>
      </c>
      <c r="C38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9" activeCellId="0" sqref="F3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65</v>
      </c>
      <c r="D6" s="0" t="n">
        <f aca="false">$B$6*$C$6</f>
        <v>806</v>
      </c>
      <c r="E6" s="0" t="n">
        <v>65</v>
      </c>
      <c r="F6" s="0" t="n">
        <f aca="false">$B$6*$E$6</f>
        <v>806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250</v>
      </c>
      <c r="D7" s="0" t="n">
        <f aca="false">$B$7*$C$7</f>
        <v>2800</v>
      </c>
      <c r="E7" s="0" t="n">
        <v>250</v>
      </c>
      <c r="F7" s="0" t="n">
        <f aca="false">$B$7*$E$7</f>
        <v>2800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3978</v>
      </c>
      <c r="E13" s="5" t="s">
        <v>24</v>
      </c>
      <c r="F13" s="0" t="n">
        <f aca="false">SUM(F4:F12)</f>
        <v>3978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8.5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3390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1.0359375</v>
      </c>
      <c r="C30" s="5" t="s">
        <v>43</v>
      </c>
      <c r="D30" s="0" t="n">
        <f aca="false">F13/D28</f>
        <v>1.17345132743363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76.5" hidden="false" customHeight="false" outlineLevel="0" collapsed="false">
      <c r="A36" s="0" t="s">
        <v>35</v>
      </c>
      <c r="B36" s="5" t="s">
        <v>82</v>
      </c>
      <c r="C36" s="0" t="n">
        <v>3</v>
      </c>
    </row>
    <row r="37" customFormat="false" ht="30.75" hidden="false" customHeight="false" outlineLevel="0" collapsed="false">
      <c r="A37" s="0" t="s">
        <v>36</v>
      </c>
      <c r="B37" s="5" t="s">
        <v>50</v>
      </c>
      <c r="C37" s="0" t="n">
        <v>3</v>
      </c>
    </row>
    <row r="38" customFormat="false" ht="15" hidden="false" customHeight="false" outlineLevel="0" collapsed="false">
      <c r="A38" s="0" t="s">
        <v>39</v>
      </c>
      <c r="B38" s="5" t="s">
        <v>83</v>
      </c>
      <c r="C38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8" activeCellId="0" sqref="I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90</v>
      </c>
      <c r="D8" s="0" t="n">
        <f aca="false">$B$8*$C$8</f>
        <v>1161</v>
      </c>
      <c r="E8" s="0" t="n">
        <v>90</v>
      </c>
      <c r="F8" s="0" t="n">
        <f aca="false">$B$8*$E$8</f>
        <v>1161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130</v>
      </c>
      <c r="D9" s="0" t="n">
        <f aca="false">$B$9*$C$9</f>
        <v>1456</v>
      </c>
      <c r="E9" s="0" t="n">
        <v>130</v>
      </c>
      <c r="F9" s="0" t="n">
        <f aca="false">$B$9*$E$9</f>
        <v>1456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4333</v>
      </c>
      <c r="E13" s="5" t="s">
        <v>24</v>
      </c>
      <c r="F13" s="0" t="n">
        <f aca="false">SUM(F4:F12)</f>
        <v>4333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3300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1.12838541666667</v>
      </c>
      <c r="C30" s="5" t="s">
        <v>43</v>
      </c>
      <c r="D30" s="0" t="n">
        <f aca="false">F13/D28</f>
        <v>1.3130303030303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0" t="s">
        <v>35</v>
      </c>
      <c r="B36" s="5" t="s">
        <v>85</v>
      </c>
      <c r="C36" s="0" t="n">
        <v>2</v>
      </c>
    </row>
    <row r="37" customFormat="false" ht="30.75" hidden="false" customHeight="false" outlineLevel="0" collapsed="false">
      <c r="A37" s="5" t="s">
        <v>86</v>
      </c>
      <c r="B37" s="5" t="s">
        <v>47</v>
      </c>
      <c r="C37" s="0" t="n">
        <v>2</v>
      </c>
    </row>
    <row r="38" customFormat="false" ht="30.75" hidden="false" customHeight="false" outlineLevel="0" collapsed="false">
      <c r="A38" s="0" t="s">
        <v>36</v>
      </c>
      <c r="B38" s="5" t="s">
        <v>50</v>
      </c>
      <c r="C38" s="0" t="n">
        <v>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8" activeCellId="0" sqref="J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90</v>
      </c>
      <c r="D6" s="0" t="n">
        <f aca="false">$B$6*$C$6</f>
        <v>1116</v>
      </c>
      <c r="E6" s="0" t="n">
        <v>90</v>
      </c>
      <c r="F6" s="0" t="n">
        <f aca="false">$B$6*$E$6</f>
        <v>1116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160</v>
      </c>
      <c r="D7" s="0" t="n">
        <f aca="false">$B$7*$C$7</f>
        <v>1792</v>
      </c>
      <c r="E7" s="0" t="n">
        <v>160</v>
      </c>
      <c r="F7" s="0" t="n">
        <f aca="false">$B$7*$E$7</f>
        <v>1792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60</v>
      </c>
      <c r="D8" s="0" t="n">
        <f aca="false">$B$8*$C$8</f>
        <v>774</v>
      </c>
      <c r="E8" s="0" t="n">
        <v>60</v>
      </c>
      <c r="F8" s="0" t="n">
        <f aca="false">$B$8*$E$8</f>
        <v>774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4054</v>
      </c>
      <c r="E13" s="5" t="s">
        <v>24</v>
      </c>
      <c r="F13" s="0" t="n">
        <f aca="false">SUM(F4:F12)</f>
        <v>4054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11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3600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1.05572916666667</v>
      </c>
      <c r="C30" s="5" t="s">
        <v>43</v>
      </c>
      <c r="D30" s="0" t="n">
        <f aca="false">F13/D28</f>
        <v>1.12611111111111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0" t="s">
        <v>35</v>
      </c>
      <c r="B36" s="5" t="s">
        <v>47</v>
      </c>
      <c r="C36" s="0" t="n">
        <v>2</v>
      </c>
    </row>
    <row r="37" customFormat="false" ht="30.75" hidden="false" customHeight="false" outlineLevel="0" collapsed="false">
      <c r="A37" s="0" t="s">
        <v>36</v>
      </c>
      <c r="B37" s="5" t="s">
        <v>88</v>
      </c>
      <c r="C37" s="0" t="n">
        <v>3</v>
      </c>
    </row>
    <row r="38" customFormat="false" ht="30.75" hidden="false" customHeight="false" outlineLevel="0" collapsed="false">
      <c r="A38" s="0" t="s">
        <v>39</v>
      </c>
      <c r="B38" s="5" t="s">
        <v>89</v>
      </c>
      <c r="C38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0" activeCellId="0" sqref="E3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150</v>
      </c>
      <c r="D7" s="0" t="n">
        <f aca="false">$B$7*$C$7</f>
        <v>1680</v>
      </c>
      <c r="E7" s="0" t="n">
        <v>150</v>
      </c>
      <c r="F7" s="0" t="n">
        <f aca="false">$B$7*$E$7</f>
        <v>1680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60</v>
      </c>
      <c r="D8" s="0" t="n">
        <f aca="false">$B$8*$C$8</f>
        <v>774</v>
      </c>
      <c r="E8" s="0" t="n">
        <v>60</v>
      </c>
      <c r="F8" s="0" t="n">
        <f aca="false">$B$8*$E$8</f>
        <v>774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25</v>
      </c>
      <c r="D11" s="0" t="n">
        <f aca="false">$B$11*$C$11</f>
        <v>280</v>
      </c>
      <c r="E11" s="0" t="n">
        <v>25</v>
      </c>
      <c r="F11" s="0" t="n">
        <f aca="false">$B$11*$E$11</f>
        <v>280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25</v>
      </c>
      <c r="D12" s="0" t="n">
        <f aca="false">$B$12*$C$12</f>
        <v>310</v>
      </c>
      <c r="E12" s="0" t="n">
        <v>25</v>
      </c>
      <c r="F12" s="0" t="n">
        <f aca="false">$B$12*$E$12</f>
        <v>310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3044</v>
      </c>
      <c r="E13" s="5" t="s">
        <v>24</v>
      </c>
      <c r="F13" s="0" t="n">
        <f aca="false">SUM(F4:F12)</f>
        <v>3044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1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3060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0.792708333333333</v>
      </c>
      <c r="C30" s="5" t="s">
        <v>43</v>
      </c>
      <c r="D30" s="0" t="n">
        <f aca="false">F13/D28</f>
        <v>0.994771241830065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36</v>
      </c>
      <c r="B36" s="5" t="s">
        <v>65</v>
      </c>
      <c r="C36" s="0" t="n">
        <v>4</v>
      </c>
    </row>
    <row r="37" customFormat="false" ht="30.75" hidden="false" customHeight="false" outlineLevel="0" collapsed="false">
      <c r="A37" s="5" t="s">
        <v>91</v>
      </c>
      <c r="B37" s="5" t="s">
        <v>92</v>
      </c>
      <c r="C37" s="0" t="n">
        <v>2</v>
      </c>
    </row>
    <row r="38" customFormat="false" ht="76.5" hidden="false" customHeight="false" outlineLevel="0" collapsed="false">
      <c r="A38" s="0" t="s">
        <v>35</v>
      </c>
      <c r="B38" s="5" t="s">
        <v>93</v>
      </c>
      <c r="C38" s="0" t="n">
        <v>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7" activeCellId="0" sqref="F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30</v>
      </c>
      <c r="D5" s="0" t="n">
        <f aca="false">$B$5*$C$5</f>
        <v>336</v>
      </c>
      <c r="E5" s="0" t="n">
        <v>30</v>
      </c>
      <c r="F5" s="0" t="n">
        <f aca="false">$B$5*$E$5</f>
        <v>336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50</v>
      </c>
      <c r="D6" s="0" t="n">
        <f aca="false">$B$6*$C$6</f>
        <v>620</v>
      </c>
      <c r="E6" s="0" t="n">
        <v>50</v>
      </c>
      <c r="F6" s="0" t="n">
        <f aca="false">$B$6*$E$6</f>
        <v>620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70</v>
      </c>
      <c r="D8" s="0" t="n">
        <f aca="false">$B$8*$C$8</f>
        <v>903</v>
      </c>
      <c r="E8" s="0" t="n">
        <v>70</v>
      </c>
      <c r="F8" s="0" t="n">
        <f aca="false">$B$8*$E$8</f>
        <v>903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3875</v>
      </c>
      <c r="E13" s="5" t="s">
        <v>24</v>
      </c>
      <c r="F13" s="0" t="n">
        <f aca="false">SUM(F4:F12)</f>
        <v>3875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3420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1.00911458333333</v>
      </c>
      <c r="C30" s="5" t="s">
        <v>43</v>
      </c>
      <c r="D30" s="0" t="n">
        <f aca="false">F13/D28</f>
        <v>1.13304093567251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36</v>
      </c>
      <c r="B36" s="5" t="s">
        <v>88</v>
      </c>
      <c r="C36" s="0" t="n">
        <v>3</v>
      </c>
    </row>
    <row r="37" customFormat="false" ht="45.75" hidden="false" customHeight="false" outlineLevel="0" collapsed="false">
      <c r="A37" s="0" t="s">
        <v>35</v>
      </c>
      <c r="B37" s="5" t="s">
        <v>95</v>
      </c>
      <c r="C37" s="0" t="n">
        <v>4</v>
      </c>
    </row>
    <row r="38" customFormat="false" ht="15" hidden="false" customHeight="false" outlineLevel="0" collapsed="false">
      <c r="B38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130</v>
      </c>
      <c r="D7" s="0" t="n">
        <f aca="false">$B$7*$C$7</f>
        <v>1456</v>
      </c>
      <c r="E7" s="0" t="n">
        <v>130</v>
      </c>
      <c r="F7" s="0" t="n">
        <f aca="false">$B$7*$E$7</f>
        <v>1456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90</v>
      </c>
      <c r="D8" s="0" t="n">
        <f aca="false">$B$8*$C$8</f>
        <v>1161</v>
      </c>
      <c r="E8" s="0" t="n">
        <v>90</v>
      </c>
      <c r="F8" s="0" t="n">
        <f aca="false">$B$8*$E$8</f>
        <v>1161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2989</v>
      </c>
      <c r="E13" s="5" t="s">
        <v>24</v>
      </c>
      <c r="F13" s="0" t="n">
        <f aca="false">SUM(F4:F12)</f>
        <v>2989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0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3060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0.778385416666667</v>
      </c>
      <c r="C30" s="5" t="s">
        <v>43</v>
      </c>
      <c r="D30" s="0" t="n">
        <f aca="false">F13/D28</f>
        <v>0.976797385620915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0" t="s">
        <v>36</v>
      </c>
      <c r="B36" s="5" t="s">
        <v>65</v>
      </c>
      <c r="C36" s="0" t="n">
        <v>3</v>
      </c>
    </row>
    <row r="37" customFormat="false" ht="15" hidden="false" customHeight="false" outlineLevel="0" collapsed="false">
      <c r="A37" s="0" t="s">
        <v>39</v>
      </c>
      <c r="B37" s="5" t="s">
        <v>51</v>
      </c>
      <c r="C37" s="0" t="n">
        <v>2</v>
      </c>
    </row>
    <row r="38" customFormat="false" ht="60.75" hidden="false" customHeight="false" outlineLevel="0" collapsed="false">
      <c r="A38" s="0" t="s">
        <v>35</v>
      </c>
      <c r="B38" s="5" t="s">
        <v>97</v>
      </c>
      <c r="C38" s="0" t="n">
        <v>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225</v>
      </c>
      <c r="D8" s="0" t="n">
        <f aca="false">$B$8*$C$8</f>
        <v>2902.5</v>
      </c>
      <c r="E8" s="0" t="n">
        <v>225</v>
      </c>
      <c r="F8" s="0" t="n">
        <f aca="false">$B$8*$E$8</f>
        <v>2902.5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4246.5</v>
      </c>
      <c r="E13" s="5" t="s">
        <v>24</v>
      </c>
      <c r="F13" s="0" t="n">
        <f aca="false">SUM(F4:F12)</f>
        <v>4246.5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3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6.5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3390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1.105859375</v>
      </c>
      <c r="C30" s="5" t="s">
        <v>43</v>
      </c>
      <c r="D30" s="0" t="n">
        <f aca="false">F13/D28</f>
        <v>1.25265486725664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0" t="s">
        <v>35</v>
      </c>
      <c r="B36" s="5" t="s">
        <v>99</v>
      </c>
      <c r="C36" s="0" t="n">
        <v>3.5</v>
      </c>
    </row>
    <row r="37" customFormat="false" ht="30.75" hidden="false" customHeight="false" outlineLevel="0" collapsed="false">
      <c r="A37" s="5" t="s">
        <v>100</v>
      </c>
      <c r="B37" s="5" t="s">
        <v>47</v>
      </c>
      <c r="C37" s="0" t="n">
        <v>1.5</v>
      </c>
    </row>
    <row r="38" customFormat="false" ht="15" hidden="false" customHeight="false" outlineLevel="0" collapsed="false">
      <c r="A38" s="0" t="s">
        <v>36</v>
      </c>
      <c r="B38" s="5" t="s">
        <v>101</v>
      </c>
      <c r="C38" s="0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K35" activeCellId="0" sqref="K35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102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90</v>
      </c>
      <c r="D8" s="0" t="n">
        <f aca="false">$B$8*$C$8</f>
        <v>1161</v>
      </c>
      <c r="E8" s="0" t="n">
        <v>90</v>
      </c>
      <c r="F8" s="0" t="n">
        <f aca="false">$B$8*$E$8</f>
        <v>1161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50</v>
      </c>
      <c r="D10" s="0" t="n">
        <f aca="false">$B$10*$C$10</f>
        <v>645</v>
      </c>
      <c r="E10" s="0" t="n">
        <v>50</v>
      </c>
      <c r="F10" s="0" t="n">
        <f aca="false">$B$10*$E$10</f>
        <v>645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50</v>
      </c>
      <c r="D11" s="0" t="n">
        <f aca="false">$B$11*$C$11</f>
        <v>560</v>
      </c>
      <c r="E11" s="0" t="n">
        <v>50</v>
      </c>
      <c r="F11" s="0" t="n">
        <f aca="false">$B$11*$E$11</f>
        <v>560</v>
      </c>
    </row>
    <row r="12" customFormat="false" ht="15" hidden="false" customHeight="false" outlineLevel="0" collapsed="false">
      <c r="A12" s="1" t="s">
        <v>22</v>
      </c>
      <c r="B12" s="4" t="n">
        <v>12.4</v>
      </c>
      <c r="C12" s="0" t="n">
        <v>30</v>
      </c>
      <c r="D12" s="0" t="n">
        <f aca="false">$B$12*$C$12</f>
        <v>372</v>
      </c>
      <c r="E12" s="0" t="n">
        <v>30</v>
      </c>
      <c r="F12" s="0" t="n">
        <f aca="false">$B$12*$E$12</f>
        <v>372</v>
      </c>
    </row>
    <row r="13" customFormat="false" ht="41.25" hidden="false" customHeight="false" outlineLevel="0" collapsed="false">
      <c r="B13" s="5" t="s">
        <v>23</v>
      </c>
      <c r="C13" s="5"/>
      <c r="D13" s="0" t="n">
        <f aca="false">SUM(D4:D12)</f>
        <v>4082</v>
      </c>
      <c r="E13" s="5" t="s">
        <v>24</v>
      </c>
      <c r="F13" s="0" t="n">
        <f aca="false">SUM(F4:F12)</f>
        <v>4082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27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9.5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8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7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1.2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3750</v>
      </c>
    </row>
    <row r="30" customFormat="false" ht="41.25" hidden="false" customHeight="false" outlineLevel="0" collapsed="false">
      <c r="A30" s="5" t="s">
        <v>42</v>
      </c>
      <c r="B30" s="0" t="n">
        <f aca="false">F13/B28</f>
        <v>1.06302083333333</v>
      </c>
      <c r="C30" s="5" t="s">
        <v>43</v>
      </c>
      <c r="D30" s="0" t="n">
        <f aca="false">F13/D28</f>
        <v>1.08853333333333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103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0" t="s">
        <v>36</v>
      </c>
      <c r="B37" s="5" t="s">
        <v>101</v>
      </c>
      <c r="C37" s="0" t="n">
        <v>1</v>
      </c>
    </row>
    <row r="38" customFormat="false" ht="45.75" hidden="false" customHeight="false" outlineLevel="0" collapsed="false">
      <c r="A38" s="0" t="s">
        <v>31</v>
      </c>
      <c r="B38" s="5" t="s">
        <v>85</v>
      </c>
      <c r="C38" s="0" t="n">
        <v>4.5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2022-04-08T07:16:56Z</dcterms:created>
  <dc:creator>Олевс</dc:creator>
  <dc:description/>
  <dc:language>ru-RU</dc:language>
  <cp:lastModifiedBy/>
  <dcterms:modified xsi:type="dcterms:W3CDTF">2022-08-13T22:49:47Z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