
<file path=[Content_Types].xml><?xml version="1.0" encoding="utf-8"?>
<Types xmlns="http://schemas.openxmlformats.org/package/2006/content-types"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9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 firstSheet="1" activeTab="1"/>
  </bookViews>
  <sheets>
    <sheet name="02,09.2022       " sheetId="84" r:id="rId1"/>
    <sheet name="31,08.2022        " sheetId="82" r:id="rId2"/>
    <sheet name="30,08.2022       " sheetId="81" r:id="rId3"/>
    <sheet name="29,08.2022       " sheetId="80" r:id="rId4"/>
    <sheet name="05,08.2022       " sheetId="79" r:id="rId5"/>
    <sheet name="04,08.2022       " sheetId="78" r:id="rId6"/>
    <sheet name="03,08.2022       " sheetId="77" r:id="rId7"/>
    <sheet name="02,08.2022      " sheetId="76" r:id="rId8"/>
    <sheet name="01,08.2022       " sheetId="75" r:id="rId9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8" i="8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8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8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10" i="80"/>
  <c r="D28"/>
  <c r="B28"/>
  <c r="F12"/>
  <c r="D12"/>
  <c r="F11"/>
  <c r="D11"/>
  <c r="F10"/>
  <c r="F9"/>
  <c r="D9"/>
  <c r="F8"/>
  <c r="D8"/>
  <c r="F7"/>
  <c r="D7"/>
  <c r="F6"/>
  <c r="D6"/>
  <c r="F5"/>
  <c r="D5"/>
  <c r="F4"/>
  <c r="F13" s="1"/>
  <c r="D4"/>
  <c r="D13" s="1"/>
  <c r="D28" i="7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7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7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7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7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30" i="84" l="1"/>
  <c r="B30"/>
  <c r="D30" i="82"/>
  <c r="B30"/>
  <c r="D30" i="81"/>
  <c r="B30"/>
  <c r="D30" i="80"/>
  <c r="B30"/>
  <c r="D30" i="79"/>
  <c r="B30"/>
  <c r="D30" i="78"/>
  <c r="B30"/>
  <c r="D30" i="77"/>
  <c r="B30"/>
  <c r="D30" i="76"/>
  <c r="B30"/>
  <c r="D30" i="75"/>
  <c r="B30"/>
</calcChain>
</file>

<file path=xl/sharedStrings.xml><?xml version="1.0" encoding="utf-8"?>
<sst xmlns="http://schemas.openxmlformats.org/spreadsheetml/2006/main" count="546" uniqueCount="80">
  <si>
    <t>Отчет работы участка замки</t>
  </si>
  <si>
    <t>за 02.09.2022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</si>
  <si>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</si>
  <si>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</si>
  <si>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</si>
  <si>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</si>
  <si>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</si>
  <si>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</si>
  <si>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</si>
  <si>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</si>
  <si>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</si>
  <si>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</si>
  <si>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</si>
  <si>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</si>
  <si>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</si>
  <si>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</si>
  <si>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</si>
  <si>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</si>
  <si>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</si>
  <si>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</si>
  <si>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</si>
  <si>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</si>
  <si>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</si>
  <si>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</si>
  <si>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</si>
  <si>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</si>
  <si>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</si>
  <si>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</si>
  <si>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</si>
  <si>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</si>
  <si>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</si>
  <si>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</si>
  <si>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</si>
  <si>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</si>
  <si>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</si>
  <si>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</si>
  <si>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</si>
  <si>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</si>
  <si>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</si>
  <si>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</si>
  <si>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</si>
  <si>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</si>
  <si>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</si>
  <si>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</si>
  <si>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</si>
  <si>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</si>
  <si>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резка резьбы в уголках</t>
  </si>
  <si>
    <t>за 31.08.2022</t>
  </si>
  <si>
    <t>робот,
торцовка кол ЧПУ</t>
  </si>
  <si>
    <t>склад</t>
  </si>
  <si>
    <t>зенковка уголков 
Луис</t>
  </si>
  <si>
    <t>за 30.08.2022</t>
  </si>
  <si>
    <t>торцовка кол ЧПУ</t>
  </si>
  <si>
    <t>резка резьбы в кол,
уборка деталей у лазера</t>
  </si>
  <si>
    <t>зенковка отверстий уголков Луис</t>
  </si>
  <si>
    <t>за 29.08.2022</t>
  </si>
  <si>
    <t>уборка у лазера,
резка резьбы в кол</t>
  </si>
  <si>
    <t>за 05.08.2022</t>
  </si>
  <si>
    <t>Корючин, Белов</t>
  </si>
  <si>
    <t>резка резьбы в кол,
кольца для кол</t>
  </si>
  <si>
    <t>отгрузка</t>
  </si>
  <si>
    <t>Работа в отпуске</t>
  </si>
  <si>
    <t>робот,
торцовка кол ЧПУ,
резка резьбы в кол</t>
  </si>
  <si>
    <t>зенковка уголков и
 резка резьбы</t>
  </si>
  <si>
    <t>за 04.08.2022</t>
  </si>
  <si>
    <t>Воробьев,
Белов</t>
  </si>
  <si>
    <t>резьба в планках,
зенковка т-обр. крепления,
резьба в уголках</t>
  </si>
  <si>
    <t>сварка Т-образного
крепления,
резьба в уголках</t>
  </si>
  <si>
    <t>нарезка резьбы в кол,
мойка галтовки</t>
  </si>
  <si>
    <t>за 03.08.2022</t>
  </si>
  <si>
    <t>склад, резка резьбы в кол</t>
  </si>
  <si>
    <t>робот, 
торцовка кол ЧПУ</t>
  </si>
  <si>
    <t>склад, резка резьбы в уголках</t>
  </si>
  <si>
    <t>за 02.08.2022</t>
  </si>
  <si>
    <t>Фомин,
Васильев</t>
  </si>
  <si>
    <t>отгрузка,
склад</t>
  </si>
  <si>
    <t>за 01.08.2022</t>
  </si>
  <si>
    <t>робот,
гибка шайб "Электрон-комплекс"</t>
  </si>
  <si>
    <t>резка резьб на уголках</t>
  </si>
  <si>
    <t>склад,
резка резьбы в кол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</si>
</sst>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27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" displayName="Таблица11458111720232629323538414425811141720232629323538414447502581114172023262932353841445356596265682581114172023262932353841444750535659627174772581114" ref="A2:F13" totalsRowShown="0" headerRowDxfId="26">
  <autoFilter ref="A2:F13"/>
  <tableColumns count="6">
    <tableColumn id="1" name="Столбец1" dataDxfId="25"/>
    <tableColumn id="2" name="А" dataDxfId="2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4" name="Таблица21569121821242730333639424536912151821242730333639424548513691215182124273033363942455457606366693691215182124273033363942454851545760637275783691215" displayName="Таблица2156912182124273033363942453691215182124273033363942454851369121518212427303336394245545760636669369121518212427303336394245485154576063727578369121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15" name="Таблица3167101319222528313437404346471013161922252831343740434649524710131619222528313437404346555861646770471013161922252831343740434649525558616473767947101316" displayName="Таблица316710131922252831343740434647101316192225283134374043464952471013161922252831343740434655586164677047101316192225283134374043464952555861647376794710131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" displayName="Таблица1145811172023262932353841442581114172023262932353841444750258111417202326293235384144535659626568258111417202326293235384144475053565962717477258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8" name="Таблица2156912182124273033363942453691215182124273033363942454851369121518212427303336394245545760636669369121518212427303336394245485154576063727578369" displayName="Таблица215691218212427303336394245369121518212427303336394245485136912151821242730333639424554576063666936912151821242730333639424548515457606372757836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9" name="Таблица316710131922252831343740434647101316192225283134374043464952471013161922252831343740434655586164677047101316192225283134374043464952555861647376794710" displayName="Таблица31671013192225283134374043464710131619222528313437404346495247101316192225283134374043465558616467704710131619222528313437404346495255586164737679471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" displayName="Таблица114581117202326293235384144258111417202326293235384144475025811141720232629323538414453565962656825811141720232629323538414447505356596271747725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5" name="Таблица215691218212427303336394245369121518212427303336394245485136912151821242730333639424554576063666936912151821242730333639424548515457606372757836" displayName="Таблица2156912182124273033363942453691215182124273033363942454851369121518212427303336394245545760636669369121518212427303336394245485154576063727578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6" name="Таблица3167101319222528313437404346471013161922252831343740434649524710131619222528313437404346555861646770471013161922252831343740434649525558616473767947" displayName="Таблица316710131922252831343740434647101316192225283134374043464952471013161922252831343740434655586164677047101316192225283134374043464952555861647376794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" displayName="Таблица11458111720232629323538414425811141720232629323538414447502581114172023262932353841445356596265682581114172023262932353841444750535659627174772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2" name="Таблица21569121821242730333639424536912151821242730333639424548513691215182124273033363942455457606366693691215182124273033363942454851545760637275783" displayName="Таблица2156912182124273033363942453691215182124273033363942454851369121518212427303336394245545760636669369121518212427303336394245485154576063727578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3" name="Таблица316710131922252831343740434647101316192225283134374043464952471013161922252831343740434655586164677047101316192225283134374043464952555861647376794" displayName="Таблица31671013192225283134374043464710131619222528313437404346495247101316192225283134374043465558616467704710131619222528313437404346495255586164737679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76" name="Таблица1145811172023262932353841442581114172023262932353841444750258111417202326293235384144535659626568258111417202326293235384144475053565962717477" displayName="Таблица1145811172023262932353841442581114172023262932353841444750258111417202326293235384144535659626568258111417202326293235384144475053565962717477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77" name="Таблица2156912182124273033363942453691215182124273033363942454851369121518212427303336394245545760636669369121518212427303336394245485154576063727578" displayName="Таблица215691218212427303336394245369121518212427303336394245485136912151821242730333639424554576063666936912151821242730333639424548515457606372757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78" name="Таблица31671013192225283134374043464710131619222528313437404346495247101316192225283134374043465558616467704710131619222528313437404346495255586164737679" displayName="Таблица3167101319222528313437404346471013161922252831343740434649524710131619222528313437404346555861646770471013161922252831343740434649525558616473767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73" name="Таблица11458111720232629323538414425811141720232629323538414447502581114172023262932353841445356596265682581114172023262932353841444750535659627174" displayName="Таблица11458111720232629323538414425811141720232629323538414447502581114172023262932353841445356596265682581114172023262932353841444750535659627174" ref="A2:F13" totalsRowShown="0" headerRowDxfId="11">
  <autoFilter ref="A2:F13"/>
  <tableColumns count="6">
    <tableColumn id="1" name="Столбец1" dataDxfId="10"/>
    <tableColumn id="2" name="А" dataDxfId="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74" name="Таблица21569121821242730333639424536912151821242730333639424548513691215182124273033363942455457606366693691215182124273033363942454851545760637275" displayName="Таблица2156912182124273033363942453691215182124273033363942454851369121518212427303336394245545760636669369121518212427303336394245485154576063727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75" name="Таблица316710131922252831343740434647101316192225283134374043464952471013161922252831343740434655586164677047101316192225283134374043464952555861647376" displayName="Таблица316710131922252831343740434647101316192225283134374043464952471013161922252831343740434655586164677047101316192225283134374043464952555861647376" ref="A33:D41" totalsRowShown="0">
  <autoFilter ref="A33:D41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70" name="Таблица114581117202326293235384144258111417202326293235384144475025811141720232629323538414453565962656825811141720232629323538414447505356596271" displayName="Таблица114581117202326293235384144258111417202326293235384144475025811141720232629323538414453565962656825811141720232629323538414447505356596271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71" name="Таблица215691218212427303336394245369121518212427303336394245485136912151821242730333639424554576063666936912151821242730333639424548515457606372" displayName="Таблица21569121821242730333639424536912151821242730333639424548513691215182124273033363942455457606366693691215182124273033363942454851545760637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72" name="Таблица3167101319222528313437404346471013161922252831343740434649524710131619222528313437404346555861646770471013161922252831343740434649525558616473" displayName="Таблица3167101319222528313437404346471013161922252831343740434649524710131619222528313437404346555861646770471013161922252831343740434649525558616473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61" name="Таблица1145811172023262932353841442581114172023262932353841444750258111417202326293235384144535659626568258111417202326293235384144475053565962" displayName="Таблица1145811172023262932353841442581114172023262932353841444750258111417202326293235384144535659626568258111417202326293235384144475053565962" ref="A2:F13" totalsRowShown="0" headerRowDxfId="5">
  <autoFilter ref="A2:F13"/>
  <tableColumns count="6">
    <tableColumn id="1" name="Столбец1" dataDxfId="4"/>
    <tableColumn id="2" name="А" dataDxfId="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62" name="Таблица2156912182124273033363942453691215182124273033363942454851369121518212427303336394245545760636669369121518212427303336394245485154576063" displayName="Таблица215691218212427303336394245369121518212427303336394245485136912151821242730333639424554576063666936912151821242730333639424548515457606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63" name="Таблица31671013192225283134374043464710131619222528313437404346495247101316192225283134374043465558616467704710131619222528313437404346495255586164" displayName="Таблица31671013192225283134374043464710131619222528313437404346495247101316192225283134374043465558616467704710131619222528313437404346495255586164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58" name="Таблица11458111720232629323538414425811141720232629323538414447502581114172023262932353841445356596265682581114172023262932353841444750535659" displayName="Таблица11458111720232629323538414425811141720232629323538414447502581114172023262932353841445356596265682581114172023262932353841444750535659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59" name="Таблица21569121821242730333639424536912151821242730333639424548513691215182124273033363942455457606366693691215182124273033363942454851545760" displayName="Таблица2156912182124273033363942453691215182124273033363942454851369121518212427303336394245545760636669369121518212427303336394245485154576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60" name="Таблица316710131922252831343740434647101316192225283134374043464952471013161922252831343740434655586164677047101316192225283134374043464952555861" displayName="Таблица316710131922252831343740434647101316192225283134374043464952471013161922252831343740434655586164677047101316192225283134374043464952555861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opLeftCell="A8" workbookViewId="0">
      <selection activeCell="H11" sqref="H11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1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80</v>
      </c>
      <c r="D7">
        <f>$B$7*$C$7</f>
        <v>896</v>
      </c>
      <c r="F7">
        <f>$B$7*$E$7</f>
        <v>0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C9">
        <v>180</v>
      </c>
      <c r="D9">
        <f>$B$9*$C$9</f>
        <v>2015.9999999999998</v>
      </c>
      <c r="F9">
        <f>$B$9*$E$9</f>
        <v>0</v>
      </c>
    </row>
    <row r="10" spans="1:6">
      <c r="A10" s="2" t="s">
        <v>20</v>
      </c>
      <c r="B10" s="6">
        <v>12.9</v>
      </c>
      <c r="C10">
        <v>90</v>
      </c>
      <c r="D10">
        <f>$B$10*$C$10</f>
        <v>1161</v>
      </c>
      <c r="F10">
        <f>$B$10*$E$10</f>
        <v>0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4073</v>
      </c>
      <c r="E13" s="1" t="s">
        <v>24</v>
      </c>
      <c r="F13">
        <f>SUM(F4:F12)</f>
        <v>0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</row>
    <row r="19" spans="1:4">
      <c r="A19" t="s">
        <v>32</v>
      </c>
      <c r="B19">
        <v>8</v>
      </c>
    </row>
    <row r="20" spans="1:4">
      <c r="A20" t="s">
        <v>33</v>
      </c>
      <c r="B20">
        <v>8</v>
      </c>
    </row>
    <row r="21" spans="1:4">
      <c r="A21" t="s">
        <v>34</v>
      </c>
      <c r="B21">
        <v>8</v>
      </c>
    </row>
    <row r="22" spans="1:4">
      <c r="A22" t="s">
        <v>35</v>
      </c>
      <c r="B22">
        <v>8</v>
      </c>
    </row>
    <row r="23" spans="1:4">
      <c r="A23" t="s">
        <v>36</v>
      </c>
      <c r="B23">
        <v>8</v>
      </c>
    </row>
    <row r="24" spans="1:4">
      <c r="A24" t="s">
        <v>37</v>
      </c>
      <c r="B24">
        <v>8</v>
      </c>
    </row>
    <row r="25" spans="1:4">
      <c r="A25" t="s">
        <v>38</v>
      </c>
      <c r="B25">
        <v>8</v>
      </c>
    </row>
    <row r="26" spans="1:4">
      <c r="A26" t="s">
        <v>39</v>
      </c>
      <c r="B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0</v>
      </c>
    </row>
    <row r="30" spans="1:4" ht="45">
      <c r="A30" s="1" t="s">
        <v>42</v>
      </c>
      <c r="B30">
        <f>F13/B28</f>
        <v>0</v>
      </c>
      <c r="C30" s="1" t="s">
        <v>43</v>
      </c>
      <c r="D30" t="e">
        <f>F13/D28</f>
        <v>#DIV/0!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>
      <c r="A36" s="1"/>
      <c r="B36" s="1"/>
    </row>
    <row r="37" spans="1:4">
      <c r="A37" s="1"/>
      <c r="B37" s="1"/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47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60</v>
      </c>
      <c r="D7">
        <f>$B$7*$C$7</f>
        <v>672</v>
      </c>
      <c r="E7">
        <v>60</v>
      </c>
      <c r="F7">
        <f>$B$7*$E$7</f>
        <v>672</v>
      </c>
    </row>
    <row r="8" spans="1:6">
      <c r="A8" s="2" t="s">
        <v>18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2953</v>
      </c>
      <c r="E13" s="1" t="s">
        <v>24</v>
      </c>
      <c r="F13">
        <f>SUM(F4:F12)</f>
        <v>2953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0</v>
      </c>
    </row>
    <row r="20" spans="1:4">
      <c r="A20" t="s">
        <v>33</v>
      </c>
      <c r="B20">
        <v>8</v>
      </c>
      <c r="D20">
        <v>8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7.5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7</v>
      </c>
    </row>
    <row r="26" spans="1:4">
      <c r="A26" t="s">
        <v>39</v>
      </c>
      <c r="B26">
        <v>8</v>
      </c>
      <c r="D26">
        <v>6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3390</v>
      </c>
    </row>
    <row r="30" spans="1:4" ht="45">
      <c r="A30" s="1" t="s">
        <v>42</v>
      </c>
      <c r="B30">
        <f>F13/B28</f>
        <v>0.7690104166666667</v>
      </c>
      <c r="C30" s="1" t="s">
        <v>43</v>
      </c>
      <c r="D30">
        <f>F13/D28</f>
        <v>0.87109144542772865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36</v>
      </c>
      <c r="B36" s="1" t="s">
        <v>48</v>
      </c>
      <c r="C36">
        <v>4</v>
      </c>
    </row>
    <row r="37" spans="1:4">
      <c r="A37" s="1" t="s">
        <v>38</v>
      </c>
      <c r="B37" s="1" t="s">
        <v>49</v>
      </c>
      <c r="C37">
        <v>1</v>
      </c>
    </row>
    <row r="38" spans="1:4" ht="30">
      <c r="A38" t="s">
        <v>39</v>
      </c>
      <c r="B38" s="1" t="s">
        <v>50</v>
      </c>
      <c r="C38">
        <v>2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G38" sqref="G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51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2281</v>
      </c>
      <c r="E13" s="1" t="s">
        <v>24</v>
      </c>
      <c r="F13">
        <f>SUM(F4:F12)</f>
        <v>2281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0</v>
      </c>
    </row>
    <row r="20" spans="1:4">
      <c r="A20" t="s">
        <v>33</v>
      </c>
      <c r="B20">
        <v>8</v>
      </c>
      <c r="D20">
        <v>8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8</v>
      </c>
    </row>
    <row r="23" spans="1:4">
      <c r="A23" t="s">
        <v>36</v>
      </c>
      <c r="B23">
        <v>8</v>
      </c>
      <c r="D23">
        <v>0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7</v>
      </c>
    </row>
    <row r="26" spans="1:4">
      <c r="A26" t="s">
        <v>39</v>
      </c>
      <c r="B26">
        <v>8</v>
      </c>
      <c r="D26">
        <v>4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3060</v>
      </c>
    </row>
    <row r="30" spans="1:4" ht="45">
      <c r="A30" s="1" t="s">
        <v>42</v>
      </c>
      <c r="B30">
        <f>F13/B28</f>
        <v>0.59401041666666665</v>
      </c>
      <c r="C30" s="1" t="s">
        <v>43</v>
      </c>
      <c r="D30">
        <f>F13/D28</f>
        <v>0.74542483660130721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>
      <c r="A36" s="1" t="s">
        <v>39</v>
      </c>
      <c r="B36" s="1" t="s">
        <v>52</v>
      </c>
      <c r="C36">
        <v>4</v>
      </c>
    </row>
    <row r="37" spans="1:4" ht="60">
      <c r="A37" s="1" t="s">
        <v>38</v>
      </c>
      <c r="B37" s="1" t="s">
        <v>53</v>
      </c>
      <c r="C37">
        <v>1</v>
      </c>
    </row>
    <row r="38" spans="1:4" ht="45">
      <c r="A38" t="s">
        <v>32</v>
      </c>
      <c r="B38" s="1" t="s">
        <v>54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H35" sqref="H3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55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C10">
        <v>180</v>
      </c>
      <c r="D10">
        <f>$B$10*$C$10</f>
        <v>2322</v>
      </c>
      <c r="E10">
        <v>180</v>
      </c>
      <c r="F10">
        <f>$B$10*$E$10</f>
        <v>2322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4338</v>
      </c>
      <c r="E13" s="1" t="s">
        <v>24</v>
      </c>
      <c r="F13">
        <f>SUM(F4:F12)</f>
        <v>4338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0</v>
      </c>
    </row>
    <row r="20" spans="1:4">
      <c r="A20" t="s">
        <v>33</v>
      </c>
      <c r="B20">
        <v>8</v>
      </c>
      <c r="D20">
        <v>8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8</v>
      </c>
    </row>
    <row r="23" spans="1:4">
      <c r="A23" t="s">
        <v>36</v>
      </c>
      <c r="B23">
        <v>8</v>
      </c>
      <c r="D23">
        <v>5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8</v>
      </c>
    </row>
    <row r="26" spans="1:4">
      <c r="A26" t="s">
        <v>39</v>
      </c>
      <c r="B26">
        <v>8</v>
      </c>
      <c r="D26">
        <v>6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3540</v>
      </c>
    </row>
    <row r="30" spans="1:4" ht="45">
      <c r="A30" s="1" t="s">
        <v>42</v>
      </c>
      <c r="B30">
        <f>F13/B28</f>
        <v>1.1296875</v>
      </c>
      <c r="C30" s="1" t="s">
        <v>43</v>
      </c>
      <c r="D30">
        <f>F13/D28</f>
        <v>1.2254237288135594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36</v>
      </c>
      <c r="B36" s="1" t="s">
        <v>48</v>
      </c>
      <c r="C36">
        <v>3</v>
      </c>
    </row>
    <row r="37" spans="1:4" ht="45">
      <c r="A37" s="1" t="s">
        <v>39</v>
      </c>
      <c r="B37" s="1" t="s">
        <v>56</v>
      </c>
      <c r="C37">
        <v>2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A13" workbookViewId="0">
      <selection activeCell="H41" sqref="H41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57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240</v>
      </c>
      <c r="D7">
        <f>$B$7*$C$7</f>
        <v>2688</v>
      </c>
      <c r="E7">
        <v>240</v>
      </c>
      <c r="F7">
        <f>$B$7*$E$7</f>
        <v>2688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C10">
        <v>95</v>
      </c>
      <c r="D10">
        <f>$B$10*$C$10</f>
        <v>1225.5</v>
      </c>
      <c r="E10">
        <v>95</v>
      </c>
      <c r="F10">
        <f>$B$10*$E$10</f>
        <v>1225.5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3913.5</v>
      </c>
      <c r="E13" s="1" t="s">
        <v>24</v>
      </c>
      <c r="F13">
        <f>SUM(F4:F12)</f>
        <v>3913.5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32.5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3.5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6</v>
      </c>
    </row>
    <row r="25" spans="1:4">
      <c r="A25" t="s">
        <v>38</v>
      </c>
      <c r="B25">
        <v>8</v>
      </c>
      <c r="D25">
        <v>4</v>
      </c>
    </row>
    <row r="26" spans="1:4">
      <c r="A26" t="s">
        <v>39</v>
      </c>
      <c r="B26">
        <v>8</v>
      </c>
      <c r="D26">
        <v>7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4380</v>
      </c>
    </row>
    <row r="30" spans="1:4" ht="45">
      <c r="A30" s="1" t="s">
        <v>42</v>
      </c>
      <c r="B30">
        <f>F13/B28</f>
        <v>1.0191406249999999</v>
      </c>
      <c r="C30" s="1" t="s">
        <v>43</v>
      </c>
      <c r="D30">
        <f>F13/D28</f>
        <v>0.89349315068493151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58</v>
      </c>
      <c r="B36" s="1" t="s">
        <v>46</v>
      </c>
      <c r="C36">
        <v>4</v>
      </c>
    </row>
    <row r="37" spans="1:4" ht="30">
      <c r="A37" s="1" t="s">
        <v>36</v>
      </c>
      <c r="B37" s="1" t="s">
        <v>48</v>
      </c>
      <c r="C37">
        <v>4</v>
      </c>
    </row>
    <row r="38" spans="1:4" ht="45">
      <c r="A38" t="s">
        <v>37</v>
      </c>
      <c r="B38" s="1" t="s">
        <v>59</v>
      </c>
      <c r="C38">
        <v>2</v>
      </c>
    </row>
    <row r="39" spans="1:4">
      <c r="A39" t="s">
        <v>39</v>
      </c>
      <c r="B39" s="1" t="s">
        <v>60</v>
      </c>
      <c r="C39">
        <v>1</v>
      </c>
    </row>
    <row r="40" spans="1:4" ht="30">
      <c r="A40" t="s">
        <v>31</v>
      </c>
      <c r="B40" s="1" t="s">
        <v>46</v>
      </c>
      <c r="C40">
        <v>9</v>
      </c>
    </row>
    <row r="41" spans="1:4">
      <c r="B41" s="1"/>
    </row>
    <row r="42" spans="1:4">
      <c r="B42" s="7" t="s">
        <v>61</v>
      </c>
    </row>
    <row r="43" spans="1:4" ht="75">
      <c r="A43" t="s">
        <v>36</v>
      </c>
      <c r="B43" s="1" t="s">
        <v>62</v>
      </c>
      <c r="C43">
        <v>60.5</v>
      </c>
    </row>
    <row r="44" spans="1:4" ht="45">
      <c r="A44" t="s">
        <v>38</v>
      </c>
      <c r="B44" s="1" t="s">
        <v>63</v>
      </c>
      <c r="C44">
        <v>10.5</v>
      </c>
    </row>
    <row r="45" spans="1:4" ht="45">
      <c r="A45" t="s">
        <v>35</v>
      </c>
      <c r="B45" s="1" t="s">
        <v>63</v>
      </c>
      <c r="C45">
        <v>3.5</v>
      </c>
    </row>
    <row r="46" spans="1:4" ht="45">
      <c r="A46" t="s">
        <v>31</v>
      </c>
      <c r="B46" s="1" t="s">
        <v>63</v>
      </c>
      <c r="C46">
        <v>26.5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selection activeCell="E41" sqref="E41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64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115</v>
      </c>
      <c r="D7">
        <f>$B$7*$C$7</f>
        <v>1288</v>
      </c>
      <c r="E7">
        <v>115</v>
      </c>
      <c r="F7">
        <f>$B$7*$E$7</f>
        <v>1288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C9">
        <v>100</v>
      </c>
      <c r="D9">
        <f>$B$9*$C$9</f>
        <v>1120</v>
      </c>
      <c r="E9">
        <v>100</v>
      </c>
      <c r="F9">
        <f>$B$9*$E$9</f>
        <v>1120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2744</v>
      </c>
      <c r="E13" s="1" t="s">
        <v>24</v>
      </c>
      <c r="F13">
        <f>SUM(F4:F12)</f>
        <v>2744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0</v>
      </c>
    </row>
    <row r="19" spans="1:4">
      <c r="A19" t="s">
        <v>32</v>
      </c>
      <c r="B19">
        <v>8</v>
      </c>
      <c r="D19">
        <v>7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4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6</v>
      </c>
    </row>
    <row r="25" spans="1:4">
      <c r="A25" t="s">
        <v>38</v>
      </c>
      <c r="B25">
        <v>8</v>
      </c>
      <c r="D25">
        <v>7</v>
      </c>
    </row>
    <row r="26" spans="1:4">
      <c r="A26" t="s">
        <v>39</v>
      </c>
      <c r="B26">
        <v>8</v>
      </c>
      <c r="D26">
        <v>6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2520</v>
      </c>
    </row>
    <row r="30" spans="1:4" ht="45">
      <c r="A30" s="1" t="s">
        <v>42</v>
      </c>
      <c r="B30">
        <f>F13/B28</f>
        <v>0.71458333333333335</v>
      </c>
      <c r="C30" s="1" t="s">
        <v>43</v>
      </c>
      <c r="D30">
        <f>F13/D28</f>
        <v>1.0888888888888888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65</v>
      </c>
      <c r="B36" s="1" t="s">
        <v>49</v>
      </c>
      <c r="C36">
        <v>1</v>
      </c>
    </row>
    <row r="37" spans="1:4" ht="30">
      <c r="A37" s="1" t="s">
        <v>39</v>
      </c>
      <c r="B37" s="1" t="s">
        <v>46</v>
      </c>
      <c r="C37">
        <v>2</v>
      </c>
    </row>
    <row r="38" spans="1:4" ht="60">
      <c r="A38" t="s">
        <v>37</v>
      </c>
      <c r="B38" s="1" t="s">
        <v>66</v>
      </c>
      <c r="C38">
        <v>2</v>
      </c>
    </row>
    <row r="39" spans="1:4" ht="30">
      <c r="A39" t="s">
        <v>36</v>
      </c>
      <c r="B39" s="1" t="s">
        <v>48</v>
      </c>
      <c r="C39">
        <v>4</v>
      </c>
    </row>
    <row r="40" spans="1:4" ht="60">
      <c r="A40" t="s">
        <v>31</v>
      </c>
      <c r="B40" s="1" t="s">
        <v>67</v>
      </c>
      <c r="C40">
        <v>9</v>
      </c>
    </row>
    <row r="41" spans="1:4" ht="45">
      <c r="A41" t="s">
        <v>35</v>
      </c>
      <c r="B41" s="1" t="s">
        <v>68</v>
      </c>
      <c r="C41">
        <v>4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G29" sqref="G2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69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190</v>
      </c>
      <c r="D7">
        <f>$B$7*$C$7</f>
        <v>2128</v>
      </c>
      <c r="E7">
        <v>190</v>
      </c>
      <c r="F7">
        <f>$B$7*$E$7</f>
        <v>2128</v>
      </c>
    </row>
    <row r="8" spans="1:6">
      <c r="A8" s="2" t="s">
        <v>18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3289</v>
      </c>
      <c r="E13" s="1" t="s">
        <v>24</v>
      </c>
      <c r="F13">
        <f>SUM(F4:F12)</f>
        <v>3289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0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4</v>
      </c>
    </row>
    <row r="23" spans="1:4">
      <c r="A23" t="s">
        <v>36</v>
      </c>
      <c r="B23">
        <v>8</v>
      </c>
      <c r="D23">
        <v>5</v>
      </c>
    </row>
    <row r="24" spans="1:4">
      <c r="A24" t="s">
        <v>37</v>
      </c>
      <c r="B24">
        <v>8</v>
      </c>
      <c r="D24">
        <v>6</v>
      </c>
    </row>
    <row r="25" spans="1:4">
      <c r="A25" t="s">
        <v>38</v>
      </c>
      <c r="B25">
        <v>8</v>
      </c>
      <c r="D25">
        <v>8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2820</v>
      </c>
    </row>
    <row r="30" spans="1:4" ht="45">
      <c r="A30" s="1" t="s">
        <v>42</v>
      </c>
      <c r="B30">
        <f>F13/B28</f>
        <v>0.85651041666666672</v>
      </c>
      <c r="C30" s="1" t="s">
        <v>43</v>
      </c>
      <c r="D30">
        <f>F13/D28</f>
        <v>1.1663120567375886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t="s">
        <v>35</v>
      </c>
      <c r="B36" s="1" t="s">
        <v>70</v>
      </c>
      <c r="C36">
        <v>4</v>
      </c>
    </row>
    <row r="37" spans="1:4" ht="30">
      <c r="A37" s="1" t="s">
        <v>36</v>
      </c>
      <c r="B37" s="1" t="s">
        <v>71</v>
      </c>
      <c r="C37">
        <v>3</v>
      </c>
    </row>
    <row r="38" spans="1:4" ht="30">
      <c r="A38" t="s">
        <v>37</v>
      </c>
      <c r="B38" s="1" t="s">
        <v>72</v>
      </c>
      <c r="C38">
        <v>2</v>
      </c>
    </row>
    <row r="39" spans="1:4" ht="30">
      <c r="A39" t="s">
        <v>31</v>
      </c>
      <c r="B39" s="1" t="s">
        <v>46</v>
      </c>
      <c r="C39">
        <v>11.5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L39" sqref="L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73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C5">
        <v>60</v>
      </c>
      <c r="D5">
        <f>$B$5*$C$5</f>
        <v>672</v>
      </c>
      <c r="E5">
        <v>60</v>
      </c>
      <c r="F5">
        <f>$B$5*$E$5</f>
        <v>672</v>
      </c>
    </row>
    <row r="6" spans="1:6">
      <c r="A6" s="2" t="s">
        <v>16</v>
      </c>
      <c r="B6" s="6">
        <v>12.4</v>
      </c>
      <c r="C6">
        <v>10</v>
      </c>
      <c r="D6">
        <f>$B$6*$C$6</f>
        <v>124</v>
      </c>
      <c r="E6">
        <v>10</v>
      </c>
      <c r="F6">
        <f>$B$6*$E$6</f>
        <v>124</v>
      </c>
    </row>
    <row r="7" spans="1:6">
      <c r="A7" s="2" t="s">
        <v>17</v>
      </c>
      <c r="B7" s="6">
        <v>11.2</v>
      </c>
      <c r="C7">
        <v>210</v>
      </c>
      <c r="D7">
        <f>$B$7*$C$7</f>
        <v>2352</v>
      </c>
      <c r="E7">
        <v>210</v>
      </c>
      <c r="F7">
        <f>$B$7*$E$7</f>
        <v>2352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3708</v>
      </c>
      <c r="E13" s="1" t="s">
        <v>24</v>
      </c>
      <c r="F13">
        <f>SUM(F4:F12)</f>
        <v>3708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4</v>
      </c>
    </row>
    <row r="19" spans="1:4">
      <c r="A19" t="s">
        <v>32</v>
      </c>
      <c r="B19">
        <v>8</v>
      </c>
      <c r="D19">
        <v>6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8</v>
      </c>
    </row>
    <row r="23" spans="1:4">
      <c r="A23" t="s">
        <v>36</v>
      </c>
      <c r="B23">
        <v>8</v>
      </c>
      <c r="D23">
        <v>5</v>
      </c>
    </row>
    <row r="24" spans="1:4">
      <c r="A24" t="s">
        <v>37</v>
      </c>
      <c r="B24">
        <v>8</v>
      </c>
      <c r="D24">
        <v>6</v>
      </c>
    </row>
    <row r="25" spans="1:4">
      <c r="A25" t="s">
        <v>38</v>
      </c>
      <c r="B25">
        <v>8</v>
      </c>
      <c r="D25">
        <v>8</v>
      </c>
    </row>
    <row r="26" spans="1:4">
      <c r="A26" t="s">
        <v>39</v>
      </c>
      <c r="B26">
        <v>8</v>
      </c>
      <c r="D26">
        <v>6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3060</v>
      </c>
    </row>
    <row r="30" spans="1:4" ht="45">
      <c r="A30" s="1" t="s">
        <v>42</v>
      </c>
      <c r="B30">
        <f>F13/B28</f>
        <v>0.96562499999999996</v>
      </c>
      <c r="C30" s="1" t="s">
        <v>43</v>
      </c>
      <c r="D30">
        <f>F13/D28</f>
        <v>1.2117647058823529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t="s">
        <v>31</v>
      </c>
      <c r="B36" s="1" t="s">
        <v>46</v>
      </c>
      <c r="C36">
        <v>4</v>
      </c>
    </row>
    <row r="37" spans="1:4" ht="30">
      <c r="A37" s="1" t="s">
        <v>74</v>
      </c>
      <c r="B37" s="1" t="s">
        <v>75</v>
      </c>
      <c r="C37">
        <v>2</v>
      </c>
    </row>
    <row r="38" spans="1:4" ht="30">
      <c r="A38" t="s">
        <v>36</v>
      </c>
      <c r="B38" s="1" t="s">
        <v>48</v>
      </c>
      <c r="C38">
        <v>3</v>
      </c>
    </row>
    <row r="39" spans="1:4" ht="45">
      <c r="A39" t="s">
        <v>32</v>
      </c>
      <c r="B39" s="1" t="s">
        <v>59</v>
      </c>
      <c r="C39">
        <v>2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G36" sqref="G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76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C5">
        <v>80</v>
      </c>
      <c r="D5">
        <f>$B$5*$C$5</f>
        <v>896</v>
      </c>
      <c r="E5">
        <v>80</v>
      </c>
      <c r="F5">
        <f>$B$5*$E$5</f>
        <v>896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C10">
        <v>180</v>
      </c>
      <c r="D10">
        <f>$B$10*$C$10</f>
        <v>2322</v>
      </c>
      <c r="E10">
        <v>180</v>
      </c>
      <c r="F10">
        <f>$B$10*$E$10</f>
        <v>2322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C12">
        <v>15</v>
      </c>
      <c r="D12">
        <f>$B$12*$C$12</f>
        <v>186</v>
      </c>
      <c r="E12">
        <v>15</v>
      </c>
      <c r="F12">
        <f>$B$12*$E$12</f>
        <v>186</v>
      </c>
    </row>
    <row r="13" spans="1:6" ht="60">
      <c r="B13" s="1" t="s">
        <v>23</v>
      </c>
      <c r="C13" s="1"/>
      <c r="D13">
        <f>SUM(D4:D12)</f>
        <v>3404</v>
      </c>
      <c r="E13" s="1" t="s">
        <v>24</v>
      </c>
      <c r="F13">
        <f>SUM(F4:F12)</f>
        <v>3404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0</v>
      </c>
    </row>
    <row r="23" spans="1:4">
      <c r="A23" t="s">
        <v>36</v>
      </c>
      <c r="B23">
        <v>8</v>
      </c>
      <c r="D23">
        <v>5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4</v>
      </c>
    </row>
    <row r="26" spans="1:4">
      <c r="A26" t="s">
        <v>39</v>
      </c>
      <c r="B26">
        <v>8</v>
      </c>
      <c r="D26">
        <v>6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2820</v>
      </c>
    </row>
    <row r="30" spans="1:4" ht="45">
      <c r="A30" s="1" t="s">
        <v>42</v>
      </c>
      <c r="B30">
        <f>F13/B28</f>
        <v>0.88645833333333335</v>
      </c>
      <c r="C30" s="1" t="s">
        <v>43</v>
      </c>
      <c r="D30">
        <f>F13/D28</f>
        <v>1.2070921985815604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60">
      <c r="A36" t="s">
        <v>36</v>
      </c>
      <c r="B36" s="1" t="s">
        <v>77</v>
      </c>
      <c r="C36">
        <v>3</v>
      </c>
    </row>
    <row r="37" spans="1:4" ht="30">
      <c r="A37" t="s">
        <v>38</v>
      </c>
      <c r="B37" s="1" t="s">
        <v>78</v>
      </c>
      <c r="C37">
        <v>4</v>
      </c>
    </row>
    <row r="38" spans="1:4" ht="45">
      <c r="A38" t="s">
        <v>39</v>
      </c>
      <c r="B38" s="1" t="s">
        <v>79</v>
      </c>
      <c r="C38">
        <v>2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02,09.2022       </vt:lpstr>
      <vt:lpstr>31,08.2022        </vt:lpstr>
      <vt:lpstr>30,08.2022       </vt:lpstr>
      <vt:lpstr>29,08.2022       </vt:lpstr>
      <vt:lpstr>05,08.2022       </vt:lpstr>
      <vt:lpstr>04,08.2022       </vt:lpstr>
      <vt:lpstr>03,08.2022       </vt:lpstr>
      <vt:lpstr>02,08.2022      </vt:lpstr>
      <vt:lpstr>01,08.2022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2022-04-08T07:16:56Z</dcterms:created>
  <dcterms:modified xsi:type="dcterms:W3CDTF">2022-09-03T10:19:35Z</dcterms:modified>
  <cp:category/>
  <cp:contentStatus/>
</cp:coreProperties>
</file>