
<file path=[Content_Types].xml><?xml version="1.0" encoding="utf-8"?>
<Types xmlns="http://schemas.openxmlformats.org/package/2006/content-types"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25.xml" ContentType="application/vnd.openxmlformats-officedocument.spreadsheetml.table+xml"/>
  <Override PartName="/xl/tables/table34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63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61.xml" ContentType="application/vnd.openxmlformats-officedocument.spreadsheetml.table+xml"/>
  <Override PartName="/xl/worksheets/sheet7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Override PartName="/xl/tables/table5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19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53.xml" ContentType="application/vnd.openxmlformats-officedocument.spreadsheetml.table+xml"/>
  <Override PartName="/xl/tables/table62.xml" ContentType="application/vnd.openxmlformats-officedocument.spreadsheetml.table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tables/table51.xml" ContentType="application/vnd.openxmlformats-officedocument.spreadsheetml.table+xml"/>
  <Override PartName="/xl/tables/table60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tables/table49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8915" windowHeight="11535"/>
  </bookViews>
  <sheets>
    <sheet name="30.09.2022          " sheetId="31" r:id="rId1"/>
    <sheet name="29.09.2022          " sheetId="30" r:id="rId2"/>
    <sheet name="28.09.2022          " sheetId="29" r:id="rId3"/>
    <sheet name="27.09.2022         " sheetId="28" r:id="rId4"/>
    <sheet name="26.09.2022         " sheetId="27" r:id="rId5"/>
    <sheet name="06.09.2022         " sheetId="26" r:id="rId6"/>
    <sheet name="05.09.2022         " sheetId="24" r:id="rId7"/>
    <sheet name="02.09.2022         " sheetId="23" r:id="rId8"/>
    <sheet name="01.09.2022        " sheetId="22" r:id="rId9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31"/>
  <c r="E48"/>
  <c r="E49"/>
  <c r="E50"/>
  <c r="E51"/>
  <c r="E52"/>
  <c r="E53"/>
  <c r="E54"/>
  <c r="E55"/>
  <c r="E56"/>
  <c r="E57"/>
  <c r="B72"/>
  <c r="B74"/>
  <c r="G36"/>
  <c r="G37"/>
  <c r="G38"/>
  <c r="G39"/>
  <c r="B40"/>
  <c r="G40"/>
  <c r="D40"/>
  <c r="G25"/>
  <c r="G26"/>
  <c r="G27"/>
  <c r="G28"/>
  <c r="G29"/>
  <c r="G30"/>
  <c r="B31"/>
  <c r="G31"/>
  <c r="D31"/>
  <c r="G15"/>
  <c r="G16"/>
  <c r="G17"/>
  <c r="G18"/>
  <c r="G19"/>
  <c r="G20"/>
  <c r="B21"/>
  <c r="G21"/>
  <c r="D21"/>
  <c r="G5"/>
  <c r="G6"/>
  <c r="G7"/>
  <c r="G8"/>
  <c r="G9"/>
  <c r="G10"/>
  <c r="B11"/>
  <c r="G11"/>
  <c r="D11"/>
  <c r="E47" i="30"/>
  <c r="E48"/>
  <c r="E49"/>
  <c r="E50"/>
  <c r="E51"/>
  <c r="E52"/>
  <c r="E53"/>
  <c r="E54"/>
  <c r="E55"/>
  <c r="E56"/>
  <c r="E57"/>
  <c r="B72"/>
  <c r="B74"/>
  <c r="G36"/>
  <c r="G37"/>
  <c r="G38"/>
  <c r="G39"/>
  <c r="B40"/>
  <c r="G40"/>
  <c r="D40"/>
  <c r="G25"/>
  <c r="G26"/>
  <c r="G27"/>
  <c r="G28"/>
  <c r="G29"/>
  <c r="G30"/>
  <c r="B31"/>
  <c r="G31"/>
  <c r="D31"/>
  <c r="G15"/>
  <c r="G16"/>
  <c r="G17"/>
  <c r="G18"/>
  <c r="G19"/>
  <c r="G20"/>
  <c r="B21"/>
  <c r="G21"/>
  <c r="D21"/>
  <c r="G5"/>
  <c r="G6"/>
  <c r="G7"/>
  <c r="G8"/>
  <c r="G9"/>
  <c r="G10"/>
  <c r="B11"/>
  <c r="G11"/>
  <c r="D11"/>
  <c r="E47" i="29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2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27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26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B72" i="24"/>
  <c r="E56"/>
  <c r="E55"/>
  <c r="E54"/>
  <c r="E53"/>
  <c r="E52"/>
  <c r="E51"/>
  <c r="E50"/>
  <c r="E49"/>
  <c r="E48"/>
  <c r="E47"/>
  <c r="E57"/>
  <c r="B74"/>
  <c r="B40"/>
  <c r="G39"/>
  <c r="G38"/>
  <c r="G37"/>
  <c r="G36"/>
  <c r="G40"/>
  <c r="D40"/>
  <c r="B31"/>
  <c r="G30"/>
  <c r="G29"/>
  <c r="G28"/>
  <c r="G27"/>
  <c r="G26"/>
  <c r="G25"/>
  <c r="G31"/>
  <c r="D31"/>
  <c r="B21"/>
  <c r="G20"/>
  <c r="G19"/>
  <c r="G18"/>
  <c r="G17"/>
  <c r="G16"/>
  <c r="G15"/>
  <c r="G21"/>
  <c r="D21"/>
  <c r="B11"/>
  <c r="G10"/>
  <c r="G9"/>
  <c r="G8"/>
  <c r="G7"/>
  <c r="G6"/>
  <c r="G5"/>
  <c r="G11"/>
  <c r="D11"/>
  <c r="B72" i="23"/>
  <c r="E56"/>
  <c r="E55"/>
  <c r="E54"/>
  <c r="E53"/>
  <c r="E52"/>
  <c r="E51"/>
  <c r="E50"/>
  <c r="E49"/>
  <c r="E48"/>
  <c r="E47"/>
  <c r="E57"/>
  <c r="B74"/>
  <c r="B40"/>
  <c r="G39"/>
  <c r="G38"/>
  <c r="G37"/>
  <c r="G36"/>
  <c r="G40"/>
  <c r="D40"/>
  <c r="B31"/>
  <c r="G30"/>
  <c r="G29"/>
  <c r="G28"/>
  <c r="G27"/>
  <c r="G26"/>
  <c r="G25"/>
  <c r="G31"/>
  <c r="D31"/>
  <c r="B21"/>
  <c r="G20"/>
  <c r="G19"/>
  <c r="G18"/>
  <c r="G17"/>
  <c r="G16"/>
  <c r="G15"/>
  <c r="G21"/>
  <c r="D21"/>
  <c r="B11"/>
  <c r="G10"/>
  <c r="G9"/>
  <c r="G8"/>
  <c r="G7"/>
  <c r="G6"/>
  <c r="G5"/>
  <c r="G11"/>
  <c r="D11"/>
  <c r="B72" i="22"/>
  <c r="E56"/>
  <c r="E55"/>
  <c r="E54"/>
  <c r="E53"/>
  <c r="E52"/>
  <c r="E51"/>
  <c r="E50"/>
  <c r="E49"/>
  <c r="E48"/>
  <c r="E47"/>
  <c r="E57"/>
  <c r="B74"/>
  <c r="B40"/>
  <c r="G39"/>
  <c r="G38"/>
  <c r="G37"/>
  <c r="G36"/>
  <c r="G40"/>
  <c r="D40"/>
  <c r="B31"/>
  <c r="G30"/>
  <c r="G29"/>
  <c r="G28"/>
  <c r="G27"/>
  <c r="G26"/>
  <c r="G25"/>
  <c r="G31"/>
  <c r="D31"/>
  <c r="B21"/>
  <c r="G20"/>
  <c r="G19"/>
  <c r="G18"/>
  <c r="G17"/>
  <c r="G16"/>
  <c r="G15"/>
  <c r="G21"/>
  <c r="D21"/>
  <c r="B11"/>
  <c r="G10"/>
  <c r="G9"/>
  <c r="G8"/>
  <c r="G7"/>
  <c r="G6"/>
  <c r="G5"/>
  <c r="G11"/>
  <c r="D11"/>
</calcChain>
</file>

<file path=xl/sharedStrings.xml><?xml version="1.0" encoding="utf-8"?>
<sst xmlns="http://schemas.openxmlformats.org/spreadsheetml/2006/main" count="1230" uniqueCount="138">
  <si>
    <t>Отчет работы сборочного участка за</t>
  </si>
  <si>
    <t>Бригада 1</t>
  </si>
  <si>
    <t>2</t>
  </si>
  <si>
    <t>Замки</t>
  </si>
  <si>
    <t>А</t>
  </si>
  <si>
    <t>Б</t>
  </si>
  <si>
    <t>Г</t>
  </si>
  <si>
    <t>Д=А*Г</t>
  </si>
  <si>
    <t>Фамилия
работника</t>
  </si>
  <si>
    <t>Отработано,
час</t>
  </si>
  <si>
    <t>Позиция(цвет)</t>
  </si>
  <si>
    <t>Трудоемкость
одной шт, мин</t>
  </si>
  <si>
    <t>План, шт.</t>
  </si>
  <si>
    <t>Сделано, шт</t>
  </si>
  <si>
    <t>Трудоемкость 
сделанного
,мин</t>
  </si>
  <si>
    <t>Макарова</t>
  </si>
  <si>
    <t>Верт</t>
  </si>
  <si>
    <t>Воробьев</t>
  </si>
  <si>
    <t>Реальная 
трудоемкость</t>
  </si>
  <si>
    <t>Производительность 
бригады,%</t>
  </si>
  <si>
    <t>Плановая 
трудоемкость
сделанного,мин</t>
  </si>
  <si>
    <t>Бригада 2</t>
  </si>
  <si>
    <t>Прокопьева</t>
  </si>
  <si>
    <t>Савельева</t>
  </si>
  <si>
    <t>Шепталова</t>
  </si>
  <si>
    <t>Бригада 3</t>
  </si>
  <si>
    <t>Плотникова</t>
  </si>
  <si>
    <t>Петерман</t>
  </si>
  <si>
    <t>Модуль</t>
  </si>
  <si>
    <t>Модуль2</t>
  </si>
  <si>
    <t>Позиция</t>
  </si>
  <si>
    <t>М1</t>
  </si>
  <si>
    <t>Поклад</t>
  </si>
  <si>
    <t>М2</t>
  </si>
  <si>
    <t>Доп.информация</t>
  </si>
  <si>
    <t>Кнопка</t>
  </si>
  <si>
    <t>Доп. Инфрмация</t>
  </si>
  <si>
    <t>Изделие
(цвет)</t>
  </si>
  <si>
    <t>Трудоемкость 
одной шт.
мин</t>
  </si>
  <si>
    <t>Сделано, шт.</t>
  </si>
  <si>
    <t xml:space="preserve">EXITka </t>
  </si>
  <si>
    <t>Циклоп</t>
  </si>
  <si>
    <t>PUSHka</t>
  </si>
  <si>
    <t xml:space="preserve">KH-1 light
 </t>
  </si>
  <si>
    <t>КН-1</t>
  </si>
  <si>
    <t>КН 11.10 ЛКД</t>
  </si>
  <si>
    <t>TS click</t>
  </si>
  <si>
    <t>TS click light</t>
  </si>
  <si>
    <t>Циклоп ИК</t>
  </si>
  <si>
    <t>Циклоп ТМ</t>
  </si>
  <si>
    <t>Столбец1</t>
  </si>
  <si>
    <t>Столбец4</t>
  </si>
  <si>
    <t>Фамилия 
работника</t>
  </si>
  <si>
    <t>Попова</t>
  </si>
  <si>
    <t>Васильева</t>
  </si>
  <si>
    <t>Андреева</t>
  </si>
  <si>
    <t>Реальная 
трудоемкость,мин</t>
  </si>
  <si>
    <t>Производительность
бригады,%</t>
  </si>
  <si>
    <t>Столбец2</t>
  </si>
  <si>
    <t>Столбец3</t>
  </si>
  <si>
    <t>Доп. работы</t>
  </si>
  <si>
    <t>Фамилия работника</t>
  </si>
  <si>
    <t>Вид деятельности</t>
  </si>
  <si>
    <t>Отработано,час</t>
  </si>
  <si>
    <t>М1-300 кор</t>
  </si>
  <si>
    <t xml:space="preserve">м/а Васильева </t>
  </si>
  <si>
    <t xml:space="preserve">Андреева </t>
  </si>
  <si>
    <t>М2-300 сер</t>
  </si>
  <si>
    <t>М1-300 сер</t>
  </si>
  <si>
    <t xml:space="preserve">бел Прокопьева </t>
  </si>
  <si>
    <t>М1-150 бел</t>
  </si>
  <si>
    <t>М1-300  чер</t>
  </si>
  <si>
    <t>М1-300  сер</t>
  </si>
  <si>
    <t xml:space="preserve">ник Прокопьева </t>
  </si>
  <si>
    <t xml:space="preserve">чер Васильева </t>
  </si>
  <si>
    <t xml:space="preserve">сер Андреева </t>
  </si>
  <si>
    <t>Гаврилова</t>
  </si>
  <si>
    <t>оц-ка</t>
  </si>
  <si>
    <t xml:space="preserve">Скобелева </t>
  </si>
  <si>
    <t>Привалова</t>
  </si>
  <si>
    <t>лак кол-ки</t>
  </si>
  <si>
    <t>Любимова</t>
  </si>
  <si>
    <t>М2-400 сер</t>
  </si>
  <si>
    <t xml:space="preserve">с/а Васильева </t>
  </si>
  <si>
    <t>Наумова</t>
  </si>
  <si>
    <t>М2-300  сер</t>
  </si>
  <si>
    <t xml:space="preserve">чер Прокопьева </t>
  </si>
  <si>
    <t>М1-200 кор</t>
  </si>
  <si>
    <t>М1-400 сер</t>
  </si>
  <si>
    <t>Долги по замкам: М1-200 кор 25 шт (забракованы)</t>
  </si>
  <si>
    <t>М1-500 кор</t>
  </si>
  <si>
    <t>М1-150  кор L</t>
  </si>
  <si>
    <t xml:space="preserve">80 шт м/а, 40 шт с/а Андреева </t>
  </si>
  <si>
    <t xml:space="preserve">м/а Прокопьева </t>
  </si>
  <si>
    <t>(02.09.22)</t>
  </si>
  <si>
    <t>покраска, сборка  патрубков  60 шт</t>
  </si>
  <si>
    <t>Домофон PRO ТМ с/а  11 шт, ТМ м/а 9 шт.</t>
  </si>
  <si>
    <t>М1-300 чер</t>
  </si>
  <si>
    <t xml:space="preserve">м/а  Васильева </t>
  </si>
  <si>
    <t xml:space="preserve">80 шт ник, 40 шт бел, Андреева </t>
  </si>
  <si>
    <t>Долги по замкам: М1-200 кор 50 шт( забракованы), М1-150 бел 5 шт, М1-150 кор L 6 шт ( забракованы), М1-500 кор 5 шт.</t>
  </si>
  <si>
    <t>М1-150 м/а L</t>
  </si>
  <si>
    <t>М1-150 чер L</t>
  </si>
  <si>
    <t>М1-400 бел</t>
  </si>
  <si>
    <t xml:space="preserve">Прокопьева </t>
  </si>
  <si>
    <t>покраска, упаковка уголков 180 250 шт.</t>
  </si>
  <si>
    <t>упакова патрубков  150 шт.</t>
  </si>
  <si>
    <t>Долги по замкам: М1-200 кор 50 шт( забракованы), М1-150 бел 5 шт, М1-150 кор L 6 шт (забракованы)</t>
  </si>
  <si>
    <t>М1-150 кор L</t>
  </si>
  <si>
    <t>М2-500 чер</t>
  </si>
  <si>
    <t>М2-500 кор</t>
  </si>
  <si>
    <t xml:space="preserve">Петерман </t>
  </si>
  <si>
    <t>лак кол-ки, покраска, сборка патрубков</t>
  </si>
  <si>
    <t>Долги  по замкам: М1-150 чер L 30 шт, М1-150 бел 5 шт, М1-150 м/а 50 шт( забракованы), М1-200 кор 50 шт ( забракованы).</t>
  </si>
  <si>
    <t>М1-300 м/а</t>
  </si>
  <si>
    <t>М1-400 кор</t>
  </si>
  <si>
    <t>Прокопьева  ник</t>
  </si>
  <si>
    <t>оцинковка</t>
  </si>
  <si>
    <t>покраска  упаковка уголков</t>
  </si>
  <si>
    <t>Долги по замкам: М1-150 черL 30 шт, М1-200 кор 50 шт, М2-500 чер 10 шт, М2-500 кор 20 шт.</t>
  </si>
  <si>
    <t>Бевард К17/2-280-220 20 шт.</t>
  </si>
  <si>
    <t xml:space="preserve">М1-300 с/а </t>
  </si>
  <si>
    <t xml:space="preserve">сер Попова </t>
  </si>
  <si>
    <t xml:space="preserve"> Андреева </t>
  </si>
  <si>
    <t>Бев К17/2-280-220 20 шт.</t>
  </si>
  <si>
    <t xml:space="preserve">М1-300 сер </t>
  </si>
  <si>
    <t>М1-500 сер</t>
  </si>
  <si>
    <t xml:space="preserve">бел Андреева </t>
  </si>
  <si>
    <t xml:space="preserve">50 шт чер, 20шт с/а Попова </t>
  </si>
  <si>
    <t xml:space="preserve">чер Попова </t>
  </si>
  <si>
    <t xml:space="preserve">Любимова </t>
  </si>
  <si>
    <t xml:space="preserve">Домофон PRO ЕМ м/а 1 шт, ЕМ с/а 2 шт, ЕМ чер 1 шт, ТМ с/а 1 шт, ТМ чер 4 шт. </t>
  </si>
  <si>
    <t>долги кнопка: TS cl чер 10 шт, TS cl с/а 20 шт.</t>
  </si>
  <si>
    <t xml:space="preserve">долги замки: М1-150 бел 2 шт. </t>
  </si>
  <si>
    <t xml:space="preserve"> бел Прокопьева </t>
  </si>
  <si>
    <t xml:space="preserve">с/а Андреева </t>
  </si>
  <si>
    <t>сер Попова</t>
  </si>
  <si>
    <t>долги по замкам: М2-300  сер 90 шт, М1-300 сер 30 шт, М1-500 30 шт.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</si>
</sst>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8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2" borderId="0" xfId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2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/>
    <xf numFmtId="0" fontId="0" fillId="0" borderId="5" xfId="0" applyBorder="1"/>
    <xf numFmtId="0" fontId="0" fillId="0" borderId="1" xfId="0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</cellXfs>
  <cellStyles count="2">
    <cellStyle name="Акцент1" xfId="1" builtinId="29"/>
    <cellStyle name="Обычный" xfId="0" builtinId="0"/>
  </cellStyles>
  <dxfs count="3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36" name="Таблица1145811172023262932353841442581114172023262932353841444750258111417202326293235384144535659626568258111417203162330373044515865727986931001071141211281352916233037" displayName="Таблица1145811172023262932353841442581114172023262932353841444750258111417202326293235384144535659626568258111417203162330373044515865727986931001071141211281352916233037" ref="A45:F57" totalsRowShown="0" headerRowDxfId="350">
  <autoFilter ref="A45:F57"/>
  <tableColumns count="6">
    <tableColumn id="1" name="Кнопка" dataDxfId="349"/>
    <tableColumn id="2" name="А" dataDxfId="348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7" name="Таблица21569121821242730333639424536912151821242730333639424548513691215182124273033363942455457606366693691215182151724313831455259667380879410110811512212913631017243138" displayName="Таблица21569121821242730333639424536912151821242730333639424548513691215182124273033363942455457606366693691215182151724313831455259667380879410110811512212913631017243138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8" name="Таблица316710131922252831343740434647101316192225283134374043464952471013161922252831343740434655586164677047101316192281825323932465360677481889510210911612313013741118253239" displayName="Таблица316710131922252831343740434647101316192225283134374043464952471013161922252831343740434655586164677047101316192281825323932465360677481889510210911612313013741118253239" ref="A77:D84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39" name="Таблица591926334033475461687582899610311011712413113851219263340" displayName="Таблица591926334033475461687582899610311011712413113851219263340" ref="A3:G11" totalsRowShown="0" headerRowDxfId="347" dataDxfId="346" tableBorderDxfId="345">
  <autoFilter ref="A3:G11"/>
  <tableColumns count="7">
    <tableColumn id="1" name="Бригада 1" dataDxfId="344"/>
    <tableColumn id="3" name="2"/>
    <tableColumn id="4" name="Замки" dataDxfId="343"/>
    <tableColumn id="5" name="А" dataDxfId="342"/>
    <tableColumn id="6" name="Б" dataDxfId="341"/>
    <tableColumn id="8" name="Г" dataDxfId="340"/>
    <tableColumn id="9" name="Д=А*Г" dataDxfId="339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40" name="Таблица57102027344134485562697683909710411111812513213961320273441" displayName="Таблица57102027344134485562697683909710411111812513213961320273441" ref="A13:G21" totalsRowShown="0" headerRowDxfId="338" dataDxfId="337" tableBorderDxfId="336">
  <autoFilter ref="A13:G21"/>
  <tableColumns count="7">
    <tableColumn id="1" name="Бригада 2" dataDxfId="335"/>
    <tableColumn id="3" name="2"/>
    <tableColumn id="4" name="Замки" dataDxfId="334"/>
    <tableColumn id="5" name="А" dataDxfId="333"/>
    <tableColumn id="6" name="Б" dataDxfId="332"/>
    <tableColumn id="8" name="Г" dataDxfId="331"/>
    <tableColumn id="9" name="Д=А*Г" dataDxfId="330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41" name="Таблица574112128354235495663707784919810511211912613314071421283542" displayName="Таблица574112128354235495663707784919810511211912613314071421283542" ref="A23:G31" totalsRowShown="0" headerRowDxfId="329" dataDxfId="328" tableBorderDxfId="327">
  <autoFilter ref="A23:G31"/>
  <tableColumns count="7">
    <tableColumn id="1" name="Бригада 3" dataDxfId="326"/>
    <tableColumn id="3" name="2"/>
    <tableColumn id="4" name="Замки" dataDxfId="325"/>
    <tableColumn id="5" name="А" dataDxfId="324"/>
    <tableColumn id="6" name="Б" dataDxfId="323"/>
    <tableColumn id="8" name="Г" dataDxfId="322"/>
    <tableColumn id="9" name="Д=А*Г" dataDxfId="321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42" name="Таблица5742152229364336505764717885929910611312012713414181522293643" displayName="Таблица5742152229364336505764717885929910611312012713414181522293643" ref="A34:G40" totalsRowShown="0" headerRowDxfId="320" dataDxfId="319" tableBorderDxfId="318">
  <autoFilter ref="A34:G40"/>
  <tableColumns count="7">
    <tableColumn id="1" name="Модуль" dataDxfId="317"/>
    <tableColumn id="3" name="2"/>
    <tableColumn id="4" name="Модуль2" dataDxfId="316"/>
    <tableColumn id="5" name="А" dataDxfId="315"/>
    <tableColumn id="6" name="Б" dataDxfId="314"/>
    <tableColumn id="8" name="Г" dataDxfId="313"/>
    <tableColumn id="9" name="Д=А*Г" dataDxfId="312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29" name="Таблица11458111720232629323538414425811141720232629323538414447502581114172023262932353841445356596265682581114172031623303730445158657279869310010711412112813529162330" displayName="Таблица11458111720232629323538414425811141720232629323538414447502581114172023262932353841445356596265682581114172031623303730445158657279869310010711412112813529162330" ref="A45:F57" totalsRowShown="0" headerRowDxfId="311">
  <autoFilter ref="A45:F57"/>
  <tableColumns count="6">
    <tableColumn id="1" name="Кнопка" dataDxfId="310"/>
    <tableColumn id="2" name="А" dataDxfId="30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30" name="Таблица215691218212427303336394245369121518212427303336394245485136912151821242730333639424554576063666936912151821517243138314552596673808794101108115122129136310172431" displayName="Таблица215691218212427303336394245369121518212427303336394245485136912151821242730333639424554576063666936912151821517243138314552596673808794101108115122129136310172431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31" name="Таблица3167101319222528313437404346471013161922252831343740434649524710131619222528313437404346555861646770471013161922818253239324653606774818895102109116123130137411182532" displayName="Таблица3167101319222528313437404346471013161922252831343740434649524710131619222528313437404346555861646770471013161922818253239324653606774818895102109116123130137411182532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32" name="Таблица5919263340334754616875828996103110117124131138512192633" displayName="Таблица5919263340334754616875828996103110117124131138512192633" ref="A3:G11" totalsRowShown="0" headerRowDxfId="308" dataDxfId="307" tableBorderDxfId="306">
  <autoFilter ref="A3:G11"/>
  <tableColumns count="7">
    <tableColumn id="1" name="Бригада 1" dataDxfId="305"/>
    <tableColumn id="3" name="2"/>
    <tableColumn id="4" name="Замки" dataDxfId="304"/>
    <tableColumn id="5" name="А" dataDxfId="303"/>
    <tableColumn id="6" name="Б" dataDxfId="302"/>
    <tableColumn id="8" name="Г" dataDxfId="301"/>
    <tableColumn id="9" name="Д=А*Г" dataDxfId="300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33" name="Таблица571020273441344855626976839097104111118125132139613202734" displayName="Таблица571020273441344855626976839097104111118125132139613202734" ref="A13:G21" totalsRowShown="0" headerRowDxfId="299" dataDxfId="298" tableBorderDxfId="297">
  <autoFilter ref="A13:G21"/>
  <tableColumns count="7">
    <tableColumn id="1" name="Бригада 2" dataDxfId="296"/>
    <tableColumn id="3" name="2"/>
    <tableColumn id="4" name="Замки" dataDxfId="295"/>
    <tableColumn id="5" name="А" dataDxfId="294"/>
    <tableColumn id="6" name="Б" dataDxfId="293"/>
    <tableColumn id="8" name="Г" dataDxfId="292"/>
    <tableColumn id="9" name="Д=А*Г" dataDxfId="291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34" name="Таблица5741121283542354956637077849198105112119126133140714212835" displayName="Таблица5741121283542354956637077849198105112119126133140714212835" ref="A23:G31" totalsRowShown="0" headerRowDxfId="290" dataDxfId="289" tableBorderDxfId="288">
  <autoFilter ref="A23:G31"/>
  <tableColumns count="7">
    <tableColumn id="1" name="Бригада 3" dataDxfId="287"/>
    <tableColumn id="3" name="2"/>
    <tableColumn id="4" name="Замки" dataDxfId="286"/>
    <tableColumn id="5" name="А" dataDxfId="285"/>
    <tableColumn id="6" name="Б" dataDxfId="284"/>
    <tableColumn id="8" name="Г" dataDxfId="283"/>
    <tableColumn id="9" name="Д=А*Г" dataDxfId="282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35" name="Таблица57421522293643365057647178859299106113120127134141815222936" displayName="Таблица57421522293643365057647178859299106113120127134141815222936" ref="A34:G40" totalsRowShown="0" headerRowDxfId="281" dataDxfId="280" tableBorderDxfId="279">
  <autoFilter ref="A34:G40"/>
  <tableColumns count="7">
    <tableColumn id="1" name="Модуль" dataDxfId="278"/>
    <tableColumn id="3" name="2"/>
    <tableColumn id="4" name="Модуль2" dataDxfId="277"/>
    <tableColumn id="5" name="А" dataDxfId="276"/>
    <tableColumn id="6" name="Б" dataDxfId="275"/>
    <tableColumn id="8" name="Г" dataDxfId="274"/>
    <tableColumn id="9" name="Д=А*Г" dataDxfId="273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22" name="Таблица114581117202326293235384144258111417202326293235384144475025811141720232629323538414453565962656825811141720316233037304451586572798693100107114121128135291623" displayName="Таблица114581117202326293235384144258111417202326293235384144475025811141720232629323538414453565962656825811141720316233037304451586572798693100107114121128135291623" ref="A45:F57" totalsRowShown="0" headerRowDxfId="272">
  <autoFilter ref="A45:F57"/>
  <tableColumns count="6">
    <tableColumn id="1" name="Кнопка" dataDxfId="271"/>
    <tableColumn id="2" name="А" dataDxfId="270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23" name="Таблица2156912182124273033363942453691215182124273033363942454851369121518212427303336394245545760636669369121518215172431383145525966738087941011081151221291363101724" displayName="Таблица2156912182124273033363942453691215182124273033363942454851369121518212427303336394245545760636669369121518215172431383145525966738087941011081151221291363101724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24" name="Таблица31671013192225283134374043464710131619222528313437404346495247101316192225283134374043465558616467704710131619228182532393246536067748188951021091161231301374111825" displayName="Таблица31671013192225283134374043464710131619222528313437404346495247101316192225283134374043465558616467704710131619228182532393246536067748188951021091161231301374111825" ref="A77:D84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25" name="Таблица59192633403347546168758289961031101171241311385121926" displayName="Таблица59192633403347546168758289961031101171241311385121926" ref="A3:G11" totalsRowShown="0" headerRowDxfId="269" dataDxfId="268" tableBorderDxfId="267">
  <autoFilter ref="A3:G11"/>
  <tableColumns count="7">
    <tableColumn id="1" name="Бригада 1" dataDxfId="266"/>
    <tableColumn id="3" name="2"/>
    <tableColumn id="4" name="Замки" dataDxfId="265"/>
    <tableColumn id="5" name="А" dataDxfId="264"/>
    <tableColumn id="6" name="Б" dataDxfId="263"/>
    <tableColumn id="8" name="Г" dataDxfId="262"/>
    <tableColumn id="9" name="Д=А*Г" dataDxfId="261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26" name="Таблица5710202734413448556269768390971041111181251321396132027" displayName="Таблица5710202734413448556269768390971041111181251321396132027" ref="A13:G21" totalsRowShown="0" headerRowDxfId="260" dataDxfId="259" tableBorderDxfId="258">
  <autoFilter ref="A13:G21"/>
  <tableColumns count="7">
    <tableColumn id="1" name="Бригада 2" dataDxfId="257"/>
    <tableColumn id="3" name="2"/>
    <tableColumn id="4" name="Замки" dataDxfId="256"/>
    <tableColumn id="5" name="А" dataDxfId="255"/>
    <tableColumn id="6" name="Б" dataDxfId="254"/>
    <tableColumn id="8" name="Г" dataDxfId="253"/>
    <tableColumn id="9" name="Д=А*Г" dataDxfId="252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7" name="Таблица57411212835423549566370778491981051121191261331407142128" displayName="Таблица57411212835423549566370778491981051121191261331407142128" ref="A23:G31" totalsRowShown="0" headerRowDxfId="251" dataDxfId="250" tableBorderDxfId="249">
  <autoFilter ref="A23:G31"/>
  <tableColumns count="7">
    <tableColumn id="1" name="Бригада 3" dataDxfId="248"/>
    <tableColumn id="3" name="2"/>
    <tableColumn id="4" name="Замки" dataDxfId="247"/>
    <tableColumn id="5" name="А" dataDxfId="246"/>
    <tableColumn id="6" name="Б" dataDxfId="245"/>
    <tableColumn id="8" name="Г" dataDxfId="244"/>
    <tableColumn id="9" name="Д=А*Г" dataDxfId="243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8" name="Таблица574215222936433650576471788592991061131201271341418152229" displayName="Таблица574215222936433650576471788592991061131201271341418152229" ref="A34:G40" totalsRowShown="0" headerRowDxfId="242" dataDxfId="241" tableBorderDxfId="240">
  <autoFilter ref="A34:G40"/>
  <tableColumns count="7">
    <tableColumn id="1" name="Модуль" dataDxfId="239"/>
    <tableColumn id="3" name="2"/>
    <tableColumn id="4" name="Модуль2" dataDxfId="238"/>
    <tableColumn id="5" name="А" dataDxfId="237"/>
    <tableColumn id="6" name="Б" dataDxfId="236"/>
    <tableColumn id="8" name="Г" dataDxfId="235"/>
    <tableColumn id="9" name="Д=А*Г" dataDxfId="23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15" name="Таблица1145811172023262932353841442581114172023262932353841444750258111417202326293235384144535659626568258111417203162330373044515865727986931001071141211281352916" displayName="Таблица1145811172023262932353841442581114172023262932353841444750258111417202326293235384144535659626568258111417203162330373044515865727986931001071141211281352916" ref="A45:F57" totalsRowShown="0" headerRowDxfId="233">
  <autoFilter ref="A45:F57"/>
  <tableColumns count="6">
    <tableColumn id="1" name="Кнопка" dataDxfId="232"/>
    <tableColumn id="2" name="А" dataDxfId="23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16" name="Таблица21569121821242730333639424536912151821242730333639424548513691215182124273033363942455457606366693691215182151724313831455259667380879410110811512212913631017" displayName="Таблица21569121821242730333639424536912151821242730333639424548513691215182124273033363942455457606366693691215182151724313831455259667380879410110811512212913631017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17" name="Таблица316710131922252831343740434647101316192225283134374043464952471013161922252831343740434655586164677047101316192281825323932465360677481889510210911612313013741118" displayName="Таблица316710131922252831343740434647101316192225283134374043464952471013161922252831343740434655586164677047101316192281825323932465360677481889510210911612313013741118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18" name="Таблица591926334033475461687582899610311011712413113851219" displayName="Таблица591926334033475461687582899610311011712413113851219" ref="A3:G11" totalsRowShown="0" headerRowDxfId="230" dataDxfId="229" tableBorderDxfId="228">
  <autoFilter ref="A3:G11"/>
  <tableColumns count="7">
    <tableColumn id="1" name="Бригада 1" dataDxfId="227"/>
    <tableColumn id="3" name="2"/>
    <tableColumn id="4" name="Замки" dataDxfId="226"/>
    <tableColumn id="5" name="А" dataDxfId="225"/>
    <tableColumn id="6" name="Б" dataDxfId="224"/>
    <tableColumn id="8" name="Г" dataDxfId="223"/>
    <tableColumn id="9" name="Д=А*Г" dataDxfId="222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19" name="Таблица57102027344134485562697683909710411111812513213961320" displayName="Таблица57102027344134485562697683909710411111812513213961320" ref="A13:G21" totalsRowShown="0" headerRowDxfId="221" dataDxfId="220" tableBorderDxfId="219">
  <autoFilter ref="A13:G21"/>
  <tableColumns count="7">
    <tableColumn id="1" name="Бригада 2" dataDxfId="218"/>
    <tableColumn id="3" name="2"/>
    <tableColumn id="4" name="Замки" dataDxfId="217"/>
    <tableColumn id="5" name="А" dataDxfId="216"/>
    <tableColumn id="6" name="Б" dataDxfId="215"/>
    <tableColumn id="8" name="Г" dataDxfId="214"/>
    <tableColumn id="9" name="Д=А*Г" dataDxfId="213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0" name="Таблица574112128354235495663707784919810511211912613314071421" displayName="Таблица574112128354235495663707784919810511211912613314071421" ref="A23:G31" totalsRowShown="0" headerRowDxfId="212" dataDxfId="211" tableBorderDxfId="210">
  <autoFilter ref="A23:G31"/>
  <tableColumns count="7">
    <tableColumn id="1" name="Бригада 3" dataDxfId="209"/>
    <tableColumn id="3" name="2"/>
    <tableColumn id="4" name="Замки" dataDxfId="208"/>
    <tableColumn id="5" name="А" dataDxfId="207"/>
    <tableColumn id="6" name="Б" dataDxfId="206"/>
    <tableColumn id="8" name="Г" dataDxfId="205"/>
    <tableColumn id="9" name="Д=А*Г" dataDxfId="20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1" name="Таблица5742152229364336505764717885929910611312012713414181522" displayName="Таблица5742152229364336505764717885929910611312012713414181522" ref="A34:G40" totalsRowShown="0" headerRowDxfId="203" dataDxfId="202" tableBorderDxfId="201">
  <autoFilter ref="A34:G40"/>
  <tableColumns count="7">
    <tableColumn id="1" name="Модуль" dataDxfId="200"/>
    <tableColumn id="3" name="2"/>
    <tableColumn id="4" name="Модуль2" dataDxfId="199"/>
    <tableColumn id="5" name="А" dataDxfId="198"/>
    <tableColumn id="6" name="Б" dataDxfId="197"/>
    <tableColumn id="8" name="Г" dataDxfId="196"/>
    <tableColumn id="9" name="Д=А*Г" dataDxfId="195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8" name="Таблица11458111720232629323538414425811141720232629323538414447502581114172023262932353841445356596265682581114172031623303730445158657279869310010711412112813529" displayName="Таблица11458111720232629323538414425811141720232629323538414447502581114172023262932353841445356596265682581114172031623303730445158657279869310010711412112813529" ref="A45:F57" totalsRowShown="0" headerRowDxfId="194">
  <autoFilter ref="A45:F57"/>
  <tableColumns count="6">
    <tableColumn id="1" name="Кнопка" dataDxfId="193"/>
    <tableColumn id="2" name="А" dataDxfId="192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9" name="Таблица215691218212427303336394245369121518212427303336394245485136912151821242730333639424554576063666936912151821517243138314552596673808794101108115122129136310" displayName="Таблица215691218212427303336394245369121518212427303336394245485136912151821242730333639424554576063666936912151821517243138314552596673808794101108115122129136310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10" name="Таблица3167101319222528313437404346471013161922252831343740434649524710131619222528313437404346555861646770471013161922818253239324653606774818895102109116123130137411" displayName="Таблица3167101319222528313437404346471013161922252831343740434649524710131619222528313437404346555861646770471013161922818253239324653606774818895102109116123130137411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11" name="Таблица5919263340334754616875828996103110117124131138512" displayName="Таблица5919263340334754616875828996103110117124131138512" ref="A3:G11" totalsRowShown="0" headerRowDxfId="191" dataDxfId="190" tableBorderDxfId="189">
  <autoFilter ref="A3:G11"/>
  <tableColumns count="7">
    <tableColumn id="1" name="Бригада 1" dataDxfId="188"/>
    <tableColumn id="3" name="2"/>
    <tableColumn id="4" name="Замки" dataDxfId="187"/>
    <tableColumn id="5" name="А" dataDxfId="186"/>
    <tableColumn id="6" name="Б" dataDxfId="185"/>
    <tableColumn id="8" name="Г" dataDxfId="184"/>
    <tableColumn id="9" name="Д=А*Г" dataDxfId="183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12" name="Таблица571020273441344855626976839097104111118125132139613" displayName="Таблица571020273441344855626976839097104111118125132139613" ref="A13:G21" totalsRowShown="0" headerRowDxfId="182" dataDxfId="181" tableBorderDxfId="180">
  <autoFilter ref="A13:G21"/>
  <tableColumns count="7">
    <tableColumn id="1" name="Бригада 2" dataDxfId="179"/>
    <tableColumn id="3" name="2"/>
    <tableColumn id="4" name="Замки" dataDxfId="178"/>
    <tableColumn id="5" name="А" dataDxfId="177"/>
    <tableColumn id="6" name="Б" dataDxfId="176"/>
    <tableColumn id="8" name="Г" dataDxfId="175"/>
    <tableColumn id="9" name="Д=А*Г" dataDxfId="174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13" name="Таблица5741121283542354956637077849198105112119126133140714" displayName="Таблица5741121283542354956637077849198105112119126133140714" ref="A23:G31" totalsRowShown="0" headerRowDxfId="173" dataDxfId="172" tableBorderDxfId="171">
  <autoFilter ref="A23:G31"/>
  <tableColumns count="7">
    <tableColumn id="1" name="Бригада 3" dataDxfId="170"/>
    <tableColumn id="3" name="2"/>
    <tableColumn id="4" name="Замки" dataDxfId="169"/>
    <tableColumn id="5" name="А" dataDxfId="168"/>
    <tableColumn id="6" name="Б" dataDxfId="167"/>
    <tableColumn id="8" name="Г" dataDxfId="166"/>
    <tableColumn id="9" name="Д=А*Г" dataDxfId="165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14" name="Таблица57421522293643365057647178859299106113120127134141815" displayName="Таблица57421522293643365057647178859299106113120127134141815" ref="A34:G40" totalsRowShown="0" headerRowDxfId="164" dataDxfId="163" tableBorderDxfId="162">
  <autoFilter ref="A34:G40"/>
  <tableColumns count="7">
    <tableColumn id="1" name="Модуль" dataDxfId="161"/>
    <tableColumn id="3" name="2"/>
    <tableColumn id="4" name="Модуль2" dataDxfId="160"/>
    <tableColumn id="5" name="А" dataDxfId="159"/>
    <tableColumn id="6" name="Б" dataDxfId="158"/>
    <tableColumn id="8" name="Г" dataDxfId="157"/>
    <tableColumn id="9" name="Д=А*Г" dataDxfId="156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1" name="Таблица1145811172023262932353841442581114172023262932353841444750258111417202326293235384144535659626568258111417203162330373044515865727986931001071141211281352" displayName="Таблица1145811172023262932353841442581114172023262932353841444750258111417202326293235384144535659626568258111417203162330373044515865727986931001071141211281352" ref="A45:F57" totalsRowShown="0" headerRowDxfId="155">
  <autoFilter ref="A45:F57"/>
  <tableColumns count="6">
    <tableColumn id="1" name="Кнопка" dataDxfId="154"/>
    <tableColumn id="2" name="А" dataDxfId="15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2" name="Таблица2156912182124273033363942453691215182124273033363942454851369121518212427303336394245545760636669369121518215172431383145525966738087941011081151221291363" displayName="Таблица2156912182124273033363942453691215182124273033363942454851369121518212427303336394245545760636669369121518215172431383145525966738087941011081151221291363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" name="Таблица31671013192225283134374043464710131619222528313437404346495247101316192225283134374043465558616467704710131619228182532393246536067748188951021091161231301374" displayName="Таблица31671013192225283134374043464710131619222528313437404346495247101316192225283134374043465558616467704710131619228182532393246536067748188951021091161231301374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4" name="Таблица59192633403347546168758289961031101171241311385" displayName="Таблица59192633403347546168758289961031101171241311385" ref="A3:G11" totalsRowShown="0" headerRowDxfId="152" dataDxfId="151" tableBorderDxfId="150">
  <autoFilter ref="A3:G11"/>
  <tableColumns count="7">
    <tableColumn id="1" name="Бригада 1" dataDxfId="149"/>
    <tableColumn id="3" name="2"/>
    <tableColumn id="4" name="Замки" dataDxfId="148"/>
    <tableColumn id="5" name="А" dataDxfId="147"/>
    <tableColumn id="6" name="Б" dataDxfId="146"/>
    <tableColumn id="8" name="Г" dataDxfId="145"/>
    <tableColumn id="9" name="Д=А*Г" dataDxfId="144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5" name="Таблица5710202734413448556269768390971041111181251321396" displayName="Таблица5710202734413448556269768390971041111181251321396" ref="A13:G21" totalsRowShown="0" headerRowDxfId="143" dataDxfId="142" tableBorderDxfId="141">
  <autoFilter ref="A13:G21"/>
  <tableColumns count="7">
    <tableColumn id="1" name="Бригада 2" dataDxfId="140"/>
    <tableColumn id="3" name="2"/>
    <tableColumn id="4" name="Замки" dataDxfId="139"/>
    <tableColumn id="5" name="А" dataDxfId="138"/>
    <tableColumn id="6" name="Б" dataDxfId="137"/>
    <tableColumn id="8" name="Г" dataDxfId="136"/>
    <tableColumn id="9" name="Д=А*Г" dataDxfId="135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6" name="Таблица57411212835423549566370778491981051121191261331407" displayName="Таблица57411212835423549566370778491981051121191261331407" ref="A23:G31" totalsRowShown="0" headerRowDxfId="134" dataDxfId="133" tableBorderDxfId="132">
  <autoFilter ref="A23:G31"/>
  <tableColumns count="7">
    <tableColumn id="1" name="Бригада 3" dataDxfId="131"/>
    <tableColumn id="3" name="2"/>
    <tableColumn id="4" name="Замки" dataDxfId="130"/>
    <tableColumn id="5" name="А" dataDxfId="129"/>
    <tableColumn id="6" name="Б" dataDxfId="128"/>
    <tableColumn id="8" name="Г" dataDxfId="127"/>
    <tableColumn id="9" name="Д=А*Г" dataDxfId="126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7" name="Таблица574215222936433650576471788592991061131201271341418" displayName="Таблица574215222936433650576471788592991061131201271341418" ref="A34:G40" totalsRowShown="0" headerRowDxfId="125" dataDxfId="124" tableBorderDxfId="123">
  <autoFilter ref="A34:G40"/>
  <tableColumns count="7">
    <tableColumn id="1" name="Модуль" dataDxfId="122"/>
    <tableColumn id="3" name="2"/>
    <tableColumn id="4" name="Модуль2" dataDxfId="121"/>
    <tableColumn id="5" name="А" dataDxfId="120"/>
    <tableColumn id="6" name="Б" dataDxfId="119"/>
    <tableColumn id="8" name="Г" dataDxfId="118"/>
    <tableColumn id="9" name="Д=А*Г" dataDxfId="117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134" name="Таблица114581117202326293235384144258111417202326293235384144475025811141720232629323538414453565962656825811141720316233037304451586572798693100107114121128135" displayName="Таблица114581117202326293235384144258111417202326293235384144475025811141720232629323538414453565962656825811141720316233037304451586572798693100107114121128135" ref="A45:F57" totalsRowShown="0" headerRowDxfId="116">
  <autoFilter ref="A45:F57"/>
  <tableColumns count="6">
    <tableColumn id="1" name="Кнопка" dataDxfId="115"/>
    <tableColumn id="2" name="А" dataDxfId="114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135" name="Таблица215691218212427303336394245369121518212427303336394245485136912151821242730333639424554576063666936912151821517243138314552596673808794101108115122129136" displayName="Таблица215691218212427303336394245369121518212427303336394245485136912151821242730333639424554576063666936912151821517243138314552596673808794101108115122129136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136" name="Таблица3167101319222528313437404346471013161922252831343740434649524710131619222528313437404346555861646770471013161922818253239324653606774818895102109116123130137" displayName="Таблица3167101319222528313437404346471013161922252831343740434649524710131619222528313437404346555861646770471013161922818253239324653606774818895102109116123130137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137" name="Таблица5919263340334754616875828996103110117124131138" displayName="Таблица5919263340334754616875828996103110117124131138" ref="A3:G11" totalsRowShown="0" headerRowDxfId="113" dataDxfId="112" tableBorderDxfId="111">
  <autoFilter ref="A3:G11"/>
  <tableColumns count="7">
    <tableColumn id="1" name="Бригада 1" dataDxfId="110"/>
    <tableColumn id="3" name="2"/>
    <tableColumn id="4" name="Замки" dataDxfId="109"/>
    <tableColumn id="5" name="А" dataDxfId="108"/>
    <tableColumn id="6" name="Б" dataDxfId="107"/>
    <tableColumn id="8" name="Г" dataDxfId="106"/>
    <tableColumn id="9" name="Д=А*Г" dataDxfId="105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138" name="Таблица571020273441344855626976839097104111118125132139" displayName="Таблица571020273441344855626976839097104111118125132139" ref="A13:G21" totalsRowShown="0" headerRowDxfId="104" dataDxfId="103" tableBorderDxfId="102">
  <autoFilter ref="A13:G21"/>
  <tableColumns count="7">
    <tableColumn id="1" name="Бригада 2" dataDxfId="101"/>
    <tableColumn id="3" name="2"/>
    <tableColumn id="4" name="Замки" dataDxfId="100"/>
    <tableColumn id="5" name="А" dataDxfId="99"/>
    <tableColumn id="6" name="Б" dataDxfId="98"/>
    <tableColumn id="8" name="Г" dataDxfId="97"/>
    <tableColumn id="9" name="Д=А*Г" dataDxfId="96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139" name="Таблица5741121283542354956637077849198105112119126133140" displayName="Таблица5741121283542354956637077849198105112119126133140" ref="A23:G31" totalsRowShown="0" headerRowDxfId="95" dataDxfId="94" tableBorderDxfId="93">
  <autoFilter ref="A23:G31"/>
  <tableColumns count="7">
    <tableColumn id="1" name="Бригада 3" dataDxfId="92"/>
    <tableColumn id="3" name="2"/>
    <tableColumn id="4" name="Замки" dataDxfId="91"/>
    <tableColumn id="5" name="А" dataDxfId="90"/>
    <tableColumn id="6" name="Б" dataDxfId="89"/>
    <tableColumn id="8" name="Г" dataDxfId="88"/>
    <tableColumn id="9" name="Д=А*Г" dataDxfId="87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140" name="Таблица57421522293643365057647178859299106113120127134141" displayName="Таблица57421522293643365057647178859299106113120127134141" ref="A34:G40" totalsRowShown="0" headerRowDxfId="86" dataDxfId="85" tableBorderDxfId="84">
  <autoFilter ref="A34:G40"/>
  <tableColumns count="7">
    <tableColumn id="1" name="Модуль" dataDxfId="83"/>
    <tableColumn id="3" name="2"/>
    <tableColumn id="4" name="Модуль2" dataDxfId="82"/>
    <tableColumn id="5" name="А" dataDxfId="81"/>
    <tableColumn id="6" name="Б" dataDxfId="80"/>
    <tableColumn id="8" name="Г" dataDxfId="79"/>
    <tableColumn id="9" name="Д=А*Г" dataDxfId="78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127" name="Таблица114581117202326293235384144258111417202326293235384144475025811141720232629323538414453565962656825811141720316233037304451586572798693100107114121128" displayName="Таблица114581117202326293235384144258111417202326293235384144475025811141720232629323538414453565962656825811141720316233037304451586572798693100107114121128" ref="A45:F57" totalsRowShown="0" headerRowDxfId="77">
  <autoFilter ref="A45:F57"/>
  <tableColumns count="6">
    <tableColumn id="1" name="Кнопка" dataDxfId="76"/>
    <tableColumn id="2" name="А" dataDxfId="7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128" name="Таблица215691218212427303336394245369121518212427303336394245485136912151821242730333639424554576063666936912151821517243138314552596673808794101108115122129" displayName="Таблица215691218212427303336394245369121518212427303336394245485136912151821242730333639424554576063666936912151821517243138314552596673808794101108115122129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129" name="Таблица3167101319222528313437404346471013161922252831343740434649524710131619222528313437404346555861646770471013161922818253239324653606774818895102109116123130" displayName="Таблица3167101319222528313437404346471013161922252831343740434649524710131619222528313437404346555861646770471013161922818253239324653606774818895102109116123130" ref="A77:D84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130" name="Таблица5919263340334754616875828996103110117124131" displayName="Таблица5919263340334754616875828996103110117124131" ref="A3:G11" totalsRowShown="0" headerRowDxfId="74" dataDxfId="73" tableBorderDxfId="72">
  <autoFilter ref="A3:G11"/>
  <tableColumns count="7">
    <tableColumn id="1" name="Бригада 1" dataDxfId="71"/>
    <tableColumn id="3" name="2"/>
    <tableColumn id="4" name="Замки" dataDxfId="70"/>
    <tableColumn id="5" name="А" dataDxfId="69"/>
    <tableColumn id="6" name="Б" dataDxfId="68"/>
    <tableColumn id="8" name="Г" dataDxfId="67"/>
    <tableColumn id="9" name="Д=А*Г" dataDxfId="66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131" name="Таблица571020273441344855626976839097104111118125132" displayName="Таблица571020273441344855626976839097104111118125132" ref="A13:G21" totalsRowShown="0" headerRowDxfId="65" dataDxfId="64" tableBorderDxfId="63">
  <autoFilter ref="A13:G21"/>
  <tableColumns count="7">
    <tableColumn id="1" name="Бригада 2" dataDxfId="62"/>
    <tableColumn id="3" name="2"/>
    <tableColumn id="4" name="Замки" dataDxfId="61"/>
    <tableColumn id="5" name="А" dataDxfId="60"/>
    <tableColumn id="6" name="Б" dataDxfId="59"/>
    <tableColumn id="8" name="Г" dataDxfId="58"/>
    <tableColumn id="9" name="Д=А*Г" dataDxfId="57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132" name="Таблица5741121283542354956637077849198105112119126133" displayName="Таблица5741121283542354956637077849198105112119126133" ref="A23:G31" totalsRowShown="0" headerRowDxfId="56" dataDxfId="55" tableBorderDxfId="54">
  <autoFilter ref="A23:G31"/>
  <tableColumns count="7">
    <tableColumn id="1" name="Бригада 3" dataDxfId="53"/>
    <tableColumn id="3" name="2"/>
    <tableColumn id="4" name="Замки" dataDxfId="52"/>
    <tableColumn id="5" name="А" dataDxfId="51"/>
    <tableColumn id="6" name="Б" dataDxfId="50"/>
    <tableColumn id="8" name="Г" dataDxfId="49"/>
    <tableColumn id="9" name="Д=А*Г" dataDxfId="48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133" name="Таблица57421522293643365057647178859299106113120127134" displayName="Таблица57421522293643365057647178859299106113120127134" ref="A34:G40" totalsRowShown="0" headerRowDxfId="47" dataDxfId="46" tableBorderDxfId="45">
  <autoFilter ref="A34:G40"/>
  <tableColumns count="7">
    <tableColumn id="1" name="Модуль" dataDxfId="44"/>
    <tableColumn id="3" name="2"/>
    <tableColumn id="4" name="Модуль2" dataDxfId="43"/>
    <tableColumn id="5" name="А" dataDxfId="42"/>
    <tableColumn id="6" name="Б" dataDxfId="41"/>
    <tableColumn id="8" name="Г" dataDxfId="40"/>
    <tableColumn id="9" name="Д=А*Г" dataDxfId="39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120" name="Таблица114581117202326293235384144258111417202326293235384144475025811141720232629323538414453565962656825811141720316233037304451586572798693100107114121" displayName="Таблица114581117202326293235384144258111417202326293235384144475025811141720232629323538414453565962656825811141720316233037304451586572798693100107114121" ref="A45:F57" totalsRowShown="0" headerRowDxfId="38">
  <autoFilter ref="A45:F57"/>
  <tableColumns count="6">
    <tableColumn id="1" name="Кнопка" dataDxfId="37"/>
    <tableColumn id="2" name="А" dataDxfId="36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121" name="Таблица215691218212427303336394245369121518212427303336394245485136912151821242730333639424554576063666936912151821517243138314552596673808794101108115122" displayName="Таблица215691218212427303336394245369121518212427303336394245485136912151821242730333639424554576063666936912151821517243138314552596673808794101108115122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122" name="Таблица3167101319222528313437404346471013161922252831343740434649524710131619222528313437404346555861646770471013161922818253239324653606774818895102109116123" displayName="Таблица3167101319222528313437404346471013161922252831343740434649524710131619222528313437404346555861646770471013161922818253239324653606774818895102109116123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123" name="Таблица5919263340334754616875828996103110117124" displayName="Таблица5919263340334754616875828996103110117124" ref="A3:G11" totalsRowShown="0" headerRowDxfId="35" dataDxfId="34" tableBorderDxfId="33">
  <autoFilter ref="A3:G11"/>
  <tableColumns count="7">
    <tableColumn id="1" name="Бригада 1" dataDxfId="32"/>
    <tableColumn id="3" name="2"/>
    <tableColumn id="4" name="Замки" dataDxfId="31"/>
    <tableColumn id="5" name="А" dataDxfId="30"/>
    <tableColumn id="6" name="Б" dataDxfId="29"/>
    <tableColumn id="8" name="Г" dataDxfId="28"/>
    <tableColumn id="9" name="Д=А*Г" dataDxfId="27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124" name="Таблица571020273441344855626976839097104111118125" displayName="Таблица571020273441344855626976839097104111118125" ref="A13:G21" totalsRowShown="0" headerRowDxfId="26" dataDxfId="25" tableBorderDxfId="24">
  <autoFilter ref="A13:G21"/>
  <tableColumns count="7">
    <tableColumn id="1" name="Бригада 2" dataDxfId="23"/>
    <tableColumn id="3" name="2"/>
    <tableColumn id="4" name="Замки" dataDxfId="22"/>
    <tableColumn id="5" name="А" dataDxfId="21"/>
    <tableColumn id="6" name="Б" dataDxfId="20"/>
    <tableColumn id="8" name="Г" dataDxfId="19"/>
    <tableColumn id="9" name="Д=А*Г" dataDxfId="18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125" name="Таблица5741121283542354956637077849198105112119126" displayName="Таблица5741121283542354956637077849198105112119126" ref="A23:G31" totalsRowShown="0" headerRowDxfId="17" dataDxfId="16" tableBorderDxfId="15">
  <autoFilter ref="A23:G31"/>
  <tableColumns count="7">
    <tableColumn id="1" name="Бригада 3" dataDxfId="14"/>
    <tableColumn id="3" name="2"/>
    <tableColumn id="4" name="Замки" dataDxfId="13"/>
    <tableColumn id="5" name="А" dataDxfId="12"/>
    <tableColumn id="6" name="Б" dataDxfId="11"/>
    <tableColumn id="8" name="Г" dataDxfId="10"/>
    <tableColumn id="9" name="Д=А*Г" dataDxfId="9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126" name="Таблица57421522293643365057647178859299106113120127" displayName="Таблица57421522293643365057647178859299106113120127" ref="A34:G40" totalsRowShown="0" headerRowDxfId="8" dataDxfId="7" tableBorderDxfId="6">
  <autoFilter ref="A34:G40"/>
  <tableColumns count="7">
    <tableColumn id="1" name="Модуль" dataDxfId="5"/>
    <tableColumn id="3" name="2"/>
    <tableColumn id="4" name="Модуль2" dataDxfId="4"/>
    <tableColumn id="5" name="А" dataDxfId="3"/>
    <tableColumn id="6" name="Б" dataDxfId="2"/>
    <tableColumn id="8" name="Г" dataDxfId="1"/>
    <tableColumn id="9" name="Д=А*Г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7" Type="http://schemas.openxmlformats.org/officeDocument/2006/relationships/table" Target="../tables/table14.xml"/><Relationship Id="rId2" Type="http://schemas.openxmlformats.org/officeDocument/2006/relationships/table" Target="../tables/table9.xml"/><Relationship Id="rId1" Type="http://schemas.openxmlformats.org/officeDocument/2006/relationships/table" Target="../tables/table8.xml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7" Type="http://schemas.openxmlformats.org/officeDocument/2006/relationships/table" Target="../tables/table21.xml"/><Relationship Id="rId2" Type="http://schemas.openxmlformats.org/officeDocument/2006/relationships/table" Target="../tables/table16.xml"/><Relationship Id="rId1" Type="http://schemas.openxmlformats.org/officeDocument/2006/relationships/table" Target="../tables/table15.xml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7" Type="http://schemas.openxmlformats.org/officeDocument/2006/relationships/table" Target="../tables/table28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Relationship Id="rId6" Type="http://schemas.openxmlformats.org/officeDocument/2006/relationships/table" Target="../tables/table27.xml"/><Relationship Id="rId5" Type="http://schemas.openxmlformats.org/officeDocument/2006/relationships/table" Target="../tables/table26.xml"/><Relationship Id="rId4" Type="http://schemas.openxmlformats.org/officeDocument/2006/relationships/table" Target="../tables/table2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.xml"/><Relationship Id="rId7" Type="http://schemas.openxmlformats.org/officeDocument/2006/relationships/table" Target="../tables/table35.xml"/><Relationship Id="rId2" Type="http://schemas.openxmlformats.org/officeDocument/2006/relationships/table" Target="../tables/table30.xml"/><Relationship Id="rId1" Type="http://schemas.openxmlformats.org/officeDocument/2006/relationships/table" Target="../tables/table29.xml"/><Relationship Id="rId6" Type="http://schemas.openxmlformats.org/officeDocument/2006/relationships/table" Target="../tables/table34.xml"/><Relationship Id="rId5" Type="http://schemas.openxmlformats.org/officeDocument/2006/relationships/table" Target="../tables/table33.xml"/><Relationship Id="rId4" Type="http://schemas.openxmlformats.org/officeDocument/2006/relationships/table" Target="../tables/table3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.xml"/><Relationship Id="rId7" Type="http://schemas.openxmlformats.org/officeDocument/2006/relationships/table" Target="../tables/table42.xml"/><Relationship Id="rId2" Type="http://schemas.openxmlformats.org/officeDocument/2006/relationships/table" Target="../tables/table37.xml"/><Relationship Id="rId1" Type="http://schemas.openxmlformats.org/officeDocument/2006/relationships/table" Target="../tables/table36.xml"/><Relationship Id="rId6" Type="http://schemas.openxmlformats.org/officeDocument/2006/relationships/table" Target="../tables/table41.xml"/><Relationship Id="rId5" Type="http://schemas.openxmlformats.org/officeDocument/2006/relationships/table" Target="../tables/table40.xml"/><Relationship Id="rId4" Type="http://schemas.openxmlformats.org/officeDocument/2006/relationships/table" Target="../tables/table39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7" Type="http://schemas.openxmlformats.org/officeDocument/2006/relationships/table" Target="../tables/table49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Relationship Id="rId6" Type="http://schemas.openxmlformats.org/officeDocument/2006/relationships/table" Target="../tables/table48.xml"/><Relationship Id="rId5" Type="http://schemas.openxmlformats.org/officeDocument/2006/relationships/table" Target="../tables/table47.xml"/><Relationship Id="rId4" Type="http://schemas.openxmlformats.org/officeDocument/2006/relationships/table" Target="../tables/table4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2.xml"/><Relationship Id="rId7" Type="http://schemas.openxmlformats.org/officeDocument/2006/relationships/table" Target="../tables/table56.xml"/><Relationship Id="rId2" Type="http://schemas.openxmlformats.org/officeDocument/2006/relationships/table" Target="../tables/table51.xml"/><Relationship Id="rId1" Type="http://schemas.openxmlformats.org/officeDocument/2006/relationships/table" Target="../tables/table50.xml"/><Relationship Id="rId6" Type="http://schemas.openxmlformats.org/officeDocument/2006/relationships/table" Target="../tables/table55.xml"/><Relationship Id="rId5" Type="http://schemas.openxmlformats.org/officeDocument/2006/relationships/table" Target="../tables/table54.xml"/><Relationship Id="rId4" Type="http://schemas.openxmlformats.org/officeDocument/2006/relationships/table" Target="../tables/table5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9.xml"/><Relationship Id="rId7" Type="http://schemas.openxmlformats.org/officeDocument/2006/relationships/table" Target="../tables/table63.xml"/><Relationship Id="rId2" Type="http://schemas.openxmlformats.org/officeDocument/2006/relationships/table" Target="../tables/table58.xml"/><Relationship Id="rId1" Type="http://schemas.openxmlformats.org/officeDocument/2006/relationships/table" Target="../tables/table57.xml"/><Relationship Id="rId6" Type="http://schemas.openxmlformats.org/officeDocument/2006/relationships/table" Target="../tables/table62.xml"/><Relationship Id="rId5" Type="http://schemas.openxmlformats.org/officeDocument/2006/relationships/table" Target="../tables/table61.xml"/><Relationship Id="rId4" Type="http://schemas.openxmlformats.org/officeDocument/2006/relationships/table" Target="../tables/table60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7"/>
  <sheetViews>
    <sheetView tabSelected="1" topLeftCell="A29" workbookViewId="0">
      <selection activeCell="B84" sqref="B84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44834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 t="s">
        <v>90</v>
      </c>
      <c r="D5" s="16">
        <v>8.5</v>
      </c>
      <c r="E5" s="16"/>
      <c r="F5" s="16">
        <v>8</v>
      </c>
      <c r="G5" s="16">
        <f>$D$5*$F$5</f>
        <v>68</v>
      </c>
    </row>
    <row r="6" spans="1:10">
      <c r="A6" s="4" t="s">
        <v>16</v>
      </c>
      <c r="C6" s="15" t="s">
        <v>91</v>
      </c>
      <c r="D6" s="16">
        <v>8.5</v>
      </c>
      <c r="E6" s="16"/>
      <c r="F6" s="16">
        <v>6</v>
      </c>
      <c r="G6" s="16">
        <f>$D$6*$F$6</f>
        <v>51</v>
      </c>
    </row>
    <row r="7" spans="1:10">
      <c r="A7" s="4" t="s">
        <v>17</v>
      </c>
      <c r="B7">
        <v>8</v>
      </c>
      <c r="C7" s="15" t="s">
        <v>82</v>
      </c>
      <c r="D7" s="16">
        <v>11.1</v>
      </c>
      <c r="E7" s="16">
        <v>90</v>
      </c>
      <c r="F7" s="16">
        <v>90</v>
      </c>
      <c r="G7" s="16">
        <f>$D$7*$F$7</f>
        <v>999</v>
      </c>
    </row>
    <row r="8" spans="1:10">
      <c r="A8" s="4"/>
      <c r="C8" s="15"/>
      <c r="D8" s="16">
        <v>11.1</v>
      </c>
      <c r="E8" s="16"/>
      <c r="F8" s="16"/>
      <c r="G8" s="16">
        <f>$D$8*$F$8</f>
        <v>0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960</v>
      </c>
      <c r="C11" s="2" t="s">
        <v>19</v>
      </c>
      <c r="D11">
        <f>G11/B11</f>
        <v>1.1645833333333333</v>
      </c>
      <c r="E11" s="17"/>
      <c r="F11" s="19" t="s">
        <v>20</v>
      </c>
      <c r="G11" s="18">
        <f>SUM(G5:G10)</f>
        <v>1118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 t="s">
        <v>70</v>
      </c>
      <c r="D15" s="16">
        <v>8.5</v>
      </c>
      <c r="E15" s="16"/>
      <c r="F15" s="16">
        <v>5</v>
      </c>
      <c r="G15" s="16">
        <f>$D$15*$F$15</f>
        <v>42.5</v>
      </c>
    </row>
    <row r="16" spans="1:10" ht="15.75" customHeight="1">
      <c r="A16" s="4" t="s">
        <v>23</v>
      </c>
      <c r="B16">
        <v>9</v>
      </c>
      <c r="C16" s="15" t="s">
        <v>87</v>
      </c>
      <c r="D16" s="16">
        <v>8.5</v>
      </c>
      <c r="E16" s="16"/>
      <c r="F16" s="16">
        <v>25</v>
      </c>
      <c r="G16" s="16">
        <f>$D$16*$F$16</f>
        <v>212.5</v>
      </c>
    </row>
    <row r="17" spans="1:11">
      <c r="A17" s="4" t="s">
        <v>24</v>
      </c>
      <c r="B17">
        <v>8</v>
      </c>
      <c r="C17" s="15" t="s">
        <v>82</v>
      </c>
      <c r="D17" s="16">
        <v>11.1</v>
      </c>
      <c r="E17" s="16">
        <v>90</v>
      </c>
      <c r="F17" s="16">
        <v>90</v>
      </c>
      <c r="G17" s="16">
        <f>$D$17*$F$17</f>
        <v>999</v>
      </c>
    </row>
    <row r="18" spans="1:11">
      <c r="A18" s="4"/>
      <c r="C18" s="15"/>
      <c r="D18" s="16">
        <v>11.1</v>
      </c>
      <c r="E18" s="16"/>
      <c r="F18" s="16"/>
      <c r="G18" s="16">
        <f>$D$18*$F$18</f>
        <v>0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1020</v>
      </c>
      <c r="C21" s="2" t="s">
        <v>19</v>
      </c>
      <c r="D21">
        <f>G21/B21</f>
        <v>1.2294117647058824</v>
      </c>
      <c r="E21" s="17"/>
      <c r="F21" s="19" t="s">
        <v>20</v>
      </c>
      <c r="G21" s="18">
        <f>SUM(G15:G20)</f>
        <v>1254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 t="s">
        <v>68</v>
      </c>
      <c r="D25" s="16">
        <v>8.5</v>
      </c>
      <c r="E25" s="16">
        <v>120</v>
      </c>
      <c r="F25" s="16">
        <v>120</v>
      </c>
      <c r="G25" s="16">
        <f>$D$25*$F$25</f>
        <v>1020</v>
      </c>
    </row>
    <row r="26" spans="1:11">
      <c r="A26" s="4" t="s">
        <v>27</v>
      </c>
      <c r="B26">
        <v>8</v>
      </c>
      <c r="C26" s="15"/>
      <c r="D26" s="16">
        <v>8.5</v>
      </c>
      <c r="E26" s="16"/>
      <c r="F26" s="16"/>
      <c r="G26" s="16">
        <f>$D$26*$F$26</f>
        <v>0</v>
      </c>
    </row>
    <row r="27" spans="1:11">
      <c r="A27" s="4"/>
      <c r="C27" s="15"/>
      <c r="D27" s="16">
        <v>11.1</v>
      </c>
      <c r="E27" s="16"/>
      <c r="F27" s="16"/>
      <c r="G27" s="16">
        <f>$D$27*$F$27</f>
        <v>0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960</v>
      </c>
      <c r="C31" s="2" t="s">
        <v>19</v>
      </c>
      <c r="D31">
        <f>G31/B31</f>
        <v>1.0625</v>
      </c>
      <c r="E31" s="17"/>
      <c r="F31" s="19" t="s">
        <v>20</v>
      </c>
      <c r="G31" s="18">
        <f>SUM(G25:G30)</f>
        <v>1020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/>
      <c r="C36" s="15" t="s">
        <v>31</v>
      </c>
      <c r="D36" s="16">
        <v>1.33</v>
      </c>
      <c r="E36" s="16"/>
      <c r="F36" s="16"/>
      <c r="G36" s="16">
        <f>$D$36*$F$36</f>
        <v>0</v>
      </c>
    </row>
    <row r="37" spans="1:11" ht="12.75" customHeight="1">
      <c r="A37" s="4" t="s">
        <v>32</v>
      </c>
      <c r="B37">
        <v>8</v>
      </c>
      <c r="C37" s="15" t="s">
        <v>33</v>
      </c>
      <c r="D37" s="16">
        <v>2.4</v>
      </c>
      <c r="E37" s="16">
        <v>200</v>
      </c>
      <c r="F37" s="16">
        <v>200</v>
      </c>
      <c r="G37" s="16">
        <f>$D$37*$F$37</f>
        <v>480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480</v>
      </c>
      <c r="C40" s="2" t="s">
        <v>19</v>
      </c>
      <c r="D40">
        <f>G40/B40</f>
        <v>1</v>
      </c>
      <c r="E40" s="17"/>
      <c r="F40" s="19" t="s">
        <v>20</v>
      </c>
      <c r="G40" s="18">
        <f>SUM(G36:G39)</f>
        <v>480</v>
      </c>
    </row>
    <row r="41" spans="1:11" ht="30">
      <c r="A41" s="7" t="s">
        <v>34</v>
      </c>
      <c r="B41" s="27"/>
      <c r="C41" s="27"/>
      <c r="D41" s="27"/>
      <c r="E41" s="27"/>
      <c r="F41" s="27"/>
      <c r="G41" s="27"/>
    </row>
    <row r="42" spans="1:11">
      <c r="A42" s="7"/>
      <c r="B42" s="27"/>
      <c r="C42" s="27"/>
      <c r="D42" s="27"/>
      <c r="E42" s="27"/>
      <c r="F42" s="27"/>
      <c r="G42" s="27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>
      <c r="A47" s="3" t="s">
        <v>40</v>
      </c>
      <c r="B47" s="9">
        <v>4.32</v>
      </c>
      <c r="C47">
        <v>60</v>
      </c>
      <c r="D47">
        <v>60</v>
      </c>
      <c r="E47">
        <f>$B$47*$D$47</f>
        <v>259.20000000000005</v>
      </c>
      <c r="F47" s="2" t="s">
        <v>69</v>
      </c>
    </row>
    <row r="48" spans="1:11">
      <c r="A48" s="3" t="s">
        <v>41</v>
      </c>
      <c r="B48" s="9">
        <v>4.7699999999999996</v>
      </c>
      <c r="C48">
        <v>110</v>
      </c>
      <c r="D48">
        <v>110</v>
      </c>
      <c r="E48">
        <f>$B$48*$D$48</f>
        <v>524.69999999999993</v>
      </c>
      <c r="F48" t="s">
        <v>65</v>
      </c>
    </row>
    <row r="49" spans="1:6">
      <c r="A49" s="3" t="s">
        <v>42</v>
      </c>
      <c r="B49" s="9">
        <v>4.7699999999999996</v>
      </c>
      <c r="C49">
        <v>120</v>
      </c>
      <c r="D49">
        <v>120</v>
      </c>
      <c r="E49">
        <f>$B$49*$D$49</f>
        <v>572.4</v>
      </c>
      <c r="F49" t="s">
        <v>92</v>
      </c>
    </row>
    <row r="50" spans="1:6" ht="30">
      <c r="A50" s="4" t="s">
        <v>43</v>
      </c>
      <c r="B50" s="9">
        <v>5.3</v>
      </c>
      <c r="E50">
        <f>$B$50*$D$50</f>
        <v>0</v>
      </c>
      <c r="F50" s="2"/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E55">
        <f>$B$55*$D$55</f>
        <v>0</v>
      </c>
    </row>
    <row r="56" spans="1:6">
      <c r="A56" s="3" t="s">
        <v>49</v>
      </c>
      <c r="B56" s="9">
        <v>8.64</v>
      </c>
      <c r="D56">
        <v>100</v>
      </c>
      <c r="E56">
        <f>$B$56*$D$56</f>
        <v>864</v>
      </c>
      <c r="F56" t="s">
        <v>93</v>
      </c>
    </row>
    <row r="57" spans="1:6" ht="45">
      <c r="B57" s="2"/>
      <c r="C57" s="2"/>
      <c r="D57" s="2" t="s">
        <v>20</v>
      </c>
      <c r="E57">
        <f>SUM(E47:E56)</f>
        <v>2220.3000000000002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</row>
    <row r="63" spans="1:6">
      <c r="A63" t="s">
        <v>54</v>
      </c>
      <c r="B63">
        <v>8</v>
      </c>
    </row>
    <row r="64" spans="1:6">
      <c r="A64" t="s">
        <v>55</v>
      </c>
      <c r="B64">
        <v>9</v>
      </c>
    </row>
    <row r="65" spans="1:4">
      <c r="A65" t="s">
        <v>22</v>
      </c>
      <c r="B65">
        <v>8</v>
      </c>
    </row>
    <row r="72" spans="1:4" ht="45">
      <c r="A72" s="2" t="s">
        <v>56</v>
      </c>
      <c r="B72">
        <f>SUM(B62:B71)*60</f>
        <v>1500</v>
      </c>
    </row>
    <row r="74" spans="1:4" ht="45">
      <c r="A74" s="2" t="s">
        <v>57</v>
      </c>
      <c r="B74">
        <f>E57/B72</f>
        <v>1.4802000000000002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>
      <c r="A80" t="s">
        <v>76</v>
      </c>
      <c r="B80" s="2" t="s">
        <v>77</v>
      </c>
      <c r="C80">
        <v>8</v>
      </c>
    </row>
    <row r="81" spans="1:4">
      <c r="A81" t="s">
        <v>84</v>
      </c>
      <c r="B81" s="2" t="s">
        <v>77</v>
      </c>
      <c r="C81">
        <v>9.5</v>
      </c>
    </row>
    <row r="82" spans="1:4">
      <c r="A82" t="s">
        <v>78</v>
      </c>
      <c r="B82" s="2" t="s">
        <v>77</v>
      </c>
      <c r="C82">
        <v>4</v>
      </c>
      <c r="D82" t="s">
        <v>94</v>
      </c>
    </row>
    <row r="83" spans="1:4">
      <c r="A83" t="s">
        <v>79</v>
      </c>
      <c r="B83" t="s">
        <v>95</v>
      </c>
      <c r="C83">
        <v>3</v>
      </c>
    </row>
    <row r="84" spans="1:4">
      <c r="A84" t="s">
        <v>81</v>
      </c>
      <c r="B84" t="s">
        <v>96</v>
      </c>
    </row>
    <row r="87" spans="1:4">
      <c r="A87" t="s">
        <v>89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K86"/>
  <sheetViews>
    <sheetView topLeftCell="B23" workbookViewId="0">
      <selection activeCell="G82" sqref="G82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44833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 t="s">
        <v>90</v>
      </c>
      <c r="D5" s="16">
        <v>8.5</v>
      </c>
      <c r="E5" s="16">
        <v>50</v>
      </c>
      <c r="F5" s="16">
        <v>42</v>
      </c>
      <c r="G5" s="16">
        <f>$D$5*$F$5</f>
        <v>357</v>
      </c>
    </row>
    <row r="6" spans="1:10">
      <c r="A6" s="4" t="s">
        <v>16</v>
      </c>
      <c r="C6" s="15" t="s">
        <v>64</v>
      </c>
      <c r="D6" s="16">
        <v>8.5</v>
      </c>
      <c r="E6" s="16">
        <v>60</v>
      </c>
      <c r="F6" s="16">
        <v>60</v>
      </c>
      <c r="G6" s="16">
        <f>$D$6*$F$6</f>
        <v>510</v>
      </c>
    </row>
    <row r="7" spans="1:10">
      <c r="A7" s="4" t="s">
        <v>17</v>
      </c>
      <c r="B7">
        <v>8</v>
      </c>
      <c r="C7" s="15"/>
      <c r="D7" s="16">
        <v>11.1</v>
      </c>
      <c r="E7" s="16"/>
      <c r="F7" s="16"/>
      <c r="G7" s="16">
        <f>$D$7*$F$7</f>
        <v>0</v>
      </c>
    </row>
    <row r="8" spans="1:10">
      <c r="A8" s="4"/>
      <c r="C8" s="15"/>
      <c r="D8" s="16">
        <v>11.1</v>
      </c>
      <c r="E8" s="16"/>
      <c r="F8" s="16"/>
      <c r="G8" s="16">
        <f>$D$8*$F$8</f>
        <v>0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960</v>
      </c>
      <c r="C11" s="2" t="s">
        <v>19</v>
      </c>
      <c r="D11">
        <f>G11/B11</f>
        <v>0.90312499999999996</v>
      </c>
      <c r="E11" s="17"/>
      <c r="F11" s="19" t="s">
        <v>20</v>
      </c>
      <c r="G11" s="18">
        <f>SUM(G5:G10)</f>
        <v>867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 t="s">
        <v>97</v>
      </c>
      <c r="D15" s="16">
        <v>8.5</v>
      </c>
      <c r="E15" s="16">
        <v>120</v>
      </c>
      <c r="F15" s="16">
        <v>120</v>
      </c>
      <c r="G15" s="16">
        <f>$D$15*$F$15</f>
        <v>1020</v>
      </c>
    </row>
    <row r="16" spans="1:10" ht="15.75" customHeight="1">
      <c r="A16" s="4" t="s">
        <v>23</v>
      </c>
      <c r="B16">
        <v>9</v>
      </c>
      <c r="C16" s="15"/>
      <c r="D16" s="16">
        <v>8.5</v>
      </c>
      <c r="E16" s="16"/>
      <c r="F16" s="16"/>
      <c r="G16" s="16">
        <f>$D$16*$F$16</f>
        <v>0</v>
      </c>
    </row>
    <row r="17" spans="1:11">
      <c r="A17" s="4" t="s">
        <v>24</v>
      </c>
      <c r="B17">
        <v>9.5</v>
      </c>
      <c r="C17" s="15"/>
      <c r="D17" s="16">
        <v>11.1</v>
      </c>
      <c r="E17" s="16"/>
      <c r="F17" s="16"/>
      <c r="G17" s="16">
        <f>$D$17*$F$17</f>
        <v>0</v>
      </c>
    </row>
    <row r="18" spans="1:11">
      <c r="A18" s="4"/>
      <c r="C18" s="15"/>
      <c r="D18" s="16">
        <v>11.1</v>
      </c>
      <c r="E18" s="16"/>
      <c r="F18" s="16"/>
      <c r="G18" s="16">
        <f>$D$18*$F$18</f>
        <v>0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1110</v>
      </c>
      <c r="C21" s="2" t="s">
        <v>19</v>
      </c>
      <c r="D21">
        <f>G21/B21</f>
        <v>0.91891891891891897</v>
      </c>
      <c r="E21" s="17"/>
      <c r="F21" s="19" t="s">
        <v>20</v>
      </c>
      <c r="G21" s="18">
        <f>SUM(G15:G20)</f>
        <v>1020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 t="s">
        <v>71</v>
      </c>
      <c r="D25" s="16">
        <v>8.5</v>
      </c>
      <c r="E25" s="16">
        <v>120</v>
      </c>
      <c r="F25" s="16">
        <v>120</v>
      </c>
      <c r="G25" s="16">
        <f>$D$25*$F$25</f>
        <v>1020</v>
      </c>
    </row>
    <row r="26" spans="1:11">
      <c r="A26" s="4" t="s">
        <v>27</v>
      </c>
      <c r="B26">
        <v>8</v>
      </c>
      <c r="C26" s="15"/>
      <c r="D26" s="16">
        <v>8.5</v>
      </c>
      <c r="E26" s="16"/>
      <c r="F26" s="16"/>
      <c r="G26" s="16">
        <f>$D$26*$F$26</f>
        <v>0</v>
      </c>
    </row>
    <row r="27" spans="1:11">
      <c r="A27" s="4"/>
      <c r="C27" s="15"/>
      <c r="D27" s="16">
        <v>11.1</v>
      </c>
      <c r="E27" s="16"/>
      <c r="F27" s="16"/>
      <c r="G27" s="16">
        <f>$D$27*$F$27</f>
        <v>0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960</v>
      </c>
      <c r="C31" s="2" t="s">
        <v>19</v>
      </c>
      <c r="D31">
        <f>G31/B31</f>
        <v>1.0625</v>
      </c>
      <c r="E31" s="17"/>
      <c r="F31" s="19" t="s">
        <v>20</v>
      </c>
      <c r="G31" s="18">
        <f>SUM(G25:G30)</f>
        <v>1020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/>
      <c r="C36" s="15" t="s">
        <v>31</v>
      </c>
      <c r="D36" s="16">
        <v>1.33</v>
      </c>
      <c r="E36" s="16"/>
      <c r="F36" s="16"/>
      <c r="G36" s="16">
        <f>$D$36*$F$36</f>
        <v>0</v>
      </c>
    </row>
    <row r="37" spans="1:11" ht="12.75" customHeight="1">
      <c r="A37" s="4" t="s">
        <v>32</v>
      </c>
      <c r="C37" s="15" t="s">
        <v>33</v>
      </c>
      <c r="D37" s="16">
        <v>2.4</v>
      </c>
      <c r="E37" s="16"/>
      <c r="F37" s="16"/>
      <c r="G37" s="16">
        <f>$D$37*$F$37</f>
        <v>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0</v>
      </c>
      <c r="C40" s="2" t="s">
        <v>19</v>
      </c>
      <c r="D40" t="e">
        <f>G40/B40</f>
        <v>#DIV/0!</v>
      </c>
      <c r="E40" s="17"/>
      <c r="F40" s="19" t="s">
        <v>20</v>
      </c>
      <c r="G40" s="18">
        <f>SUM(G36:G39)</f>
        <v>0</v>
      </c>
    </row>
    <row r="41" spans="1:11" ht="30">
      <c r="A41" s="7" t="s">
        <v>34</v>
      </c>
      <c r="B41" s="27"/>
      <c r="C41" s="27"/>
      <c r="D41" s="27"/>
      <c r="E41" s="27"/>
      <c r="F41" s="27"/>
      <c r="G41" s="27"/>
    </row>
    <row r="42" spans="1:11">
      <c r="A42" s="7"/>
      <c r="B42" s="27"/>
      <c r="C42" s="27"/>
      <c r="D42" s="27"/>
      <c r="E42" s="27"/>
      <c r="F42" s="27"/>
      <c r="G42" s="27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>
      <c r="A47" s="3" t="s">
        <v>40</v>
      </c>
      <c r="B47" s="9">
        <v>4.32</v>
      </c>
      <c r="C47">
        <v>120</v>
      </c>
      <c r="D47">
        <v>120</v>
      </c>
      <c r="E47">
        <f>$B$47*$D$47</f>
        <v>518.40000000000009</v>
      </c>
      <c r="F47" s="2" t="s">
        <v>86</v>
      </c>
    </row>
    <row r="48" spans="1:11">
      <c r="A48" s="3" t="s">
        <v>41</v>
      </c>
      <c r="B48" s="9">
        <v>4.7699999999999996</v>
      </c>
      <c r="C48">
        <v>105</v>
      </c>
      <c r="D48">
        <v>105</v>
      </c>
      <c r="E48">
        <f>$B$48*$D$48</f>
        <v>500.84999999999997</v>
      </c>
      <c r="F48" t="s">
        <v>98</v>
      </c>
    </row>
    <row r="49" spans="1:6">
      <c r="A49" s="3" t="s">
        <v>42</v>
      </c>
      <c r="B49" s="9">
        <v>4.7699999999999996</v>
      </c>
      <c r="C49">
        <v>120</v>
      </c>
      <c r="D49">
        <v>120</v>
      </c>
      <c r="E49">
        <f>$B$49*$D$49</f>
        <v>572.4</v>
      </c>
      <c r="F49" t="s">
        <v>99</v>
      </c>
    </row>
    <row r="50" spans="1:6" ht="30">
      <c r="A50" s="4" t="s">
        <v>43</v>
      </c>
      <c r="B50" s="9">
        <v>5.3</v>
      </c>
      <c r="E50">
        <f>$B$50*$D$50</f>
        <v>0</v>
      </c>
      <c r="F50" s="2"/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E55">
        <f>$B$55*$D$55</f>
        <v>0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1591.65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</row>
    <row r="63" spans="1:6">
      <c r="A63" t="s">
        <v>54</v>
      </c>
      <c r="B63">
        <v>8</v>
      </c>
    </row>
    <row r="64" spans="1:6">
      <c r="A64" t="s">
        <v>55</v>
      </c>
      <c r="B64">
        <v>9</v>
      </c>
    </row>
    <row r="65" spans="1:4">
      <c r="A65" t="s">
        <v>22</v>
      </c>
      <c r="B65">
        <v>8</v>
      </c>
    </row>
    <row r="72" spans="1:4" ht="45">
      <c r="A72" s="2" t="s">
        <v>56</v>
      </c>
      <c r="B72">
        <f>SUM(B62:B71)*60</f>
        <v>1500</v>
      </c>
    </row>
    <row r="74" spans="1:4" ht="45">
      <c r="A74" s="2" t="s">
        <v>57</v>
      </c>
      <c r="B74">
        <f>E57/B72</f>
        <v>1.0611000000000002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>
      <c r="A80" t="s">
        <v>76</v>
      </c>
      <c r="B80" s="2" t="s">
        <v>77</v>
      </c>
      <c r="C80">
        <v>7</v>
      </c>
    </row>
    <row r="81" spans="1:3">
      <c r="A81" t="s">
        <v>84</v>
      </c>
      <c r="B81" s="2" t="s">
        <v>77</v>
      </c>
      <c r="C81">
        <v>7</v>
      </c>
    </row>
    <row r="82" spans="1:3">
      <c r="A82" t="s">
        <v>79</v>
      </c>
      <c r="B82" s="2" t="s">
        <v>80</v>
      </c>
      <c r="C82">
        <v>1</v>
      </c>
    </row>
    <row r="86" spans="1:3">
      <c r="A86" t="s">
        <v>100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K87"/>
  <sheetViews>
    <sheetView topLeftCell="A74" workbookViewId="0">
      <selection activeCell="A87" sqref="A8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44832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 t="s">
        <v>97</v>
      </c>
      <c r="D5" s="16">
        <v>8.5</v>
      </c>
      <c r="E5" s="16">
        <v>120</v>
      </c>
      <c r="F5" s="16">
        <v>120</v>
      </c>
      <c r="G5" s="16">
        <f>$D$5*$F$5</f>
        <v>1020</v>
      </c>
    </row>
    <row r="6" spans="1:10">
      <c r="A6" s="4" t="s">
        <v>16</v>
      </c>
      <c r="C6" s="15" t="s">
        <v>101</v>
      </c>
      <c r="D6" s="16">
        <v>8.5</v>
      </c>
      <c r="E6" s="16"/>
      <c r="F6" s="16">
        <v>50</v>
      </c>
      <c r="G6" s="16">
        <f>$D$6*$F$6</f>
        <v>425</v>
      </c>
    </row>
    <row r="7" spans="1:10">
      <c r="A7" s="4" t="s">
        <v>17</v>
      </c>
      <c r="B7">
        <v>8</v>
      </c>
      <c r="C7" s="15" t="s">
        <v>91</v>
      </c>
      <c r="D7" s="16">
        <v>8.5</v>
      </c>
      <c r="E7" s="16"/>
      <c r="F7" s="16">
        <v>44</v>
      </c>
      <c r="G7" s="16">
        <f>$D$7*$F$7</f>
        <v>374</v>
      </c>
    </row>
    <row r="8" spans="1:10">
      <c r="A8" s="4"/>
      <c r="C8" s="15"/>
      <c r="D8" s="16">
        <v>11.1</v>
      </c>
      <c r="E8" s="16"/>
      <c r="F8" s="16"/>
      <c r="G8" s="16">
        <f>$D$8*$F$8</f>
        <v>0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960</v>
      </c>
      <c r="C11" s="2" t="s">
        <v>19</v>
      </c>
      <c r="D11">
        <f>G11/B11</f>
        <v>1.8947916666666667</v>
      </c>
      <c r="E11" s="17"/>
      <c r="F11" s="19" t="s">
        <v>20</v>
      </c>
      <c r="G11" s="18">
        <f>SUM(G5:G10)</f>
        <v>1819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/>
      <c r="D15" s="16">
        <v>8.5</v>
      </c>
      <c r="E15" s="16"/>
      <c r="F15" s="16"/>
      <c r="G15" s="16">
        <f>$D$15*$F$15</f>
        <v>0</v>
      </c>
    </row>
    <row r="16" spans="1:10" ht="15.75" customHeight="1">
      <c r="A16" s="4" t="s">
        <v>23</v>
      </c>
      <c r="B16">
        <v>9</v>
      </c>
      <c r="C16" s="15" t="s">
        <v>102</v>
      </c>
      <c r="D16" s="16">
        <v>8.5</v>
      </c>
      <c r="E16" s="16"/>
      <c r="F16" s="16">
        <v>30</v>
      </c>
      <c r="G16" s="16">
        <f>$D$16*$F$16</f>
        <v>255</v>
      </c>
    </row>
    <row r="17" spans="1:11">
      <c r="A17" s="4" t="s">
        <v>24</v>
      </c>
      <c r="B17">
        <v>8.5</v>
      </c>
      <c r="C17" s="15" t="s">
        <v>82</v>
      </c>
      <c r="D17" s="16">
        <v>11.1</v>
      </c>
      <c r="E17" s="16">
        <v>90</v>
      </c>
      <c r="F17" s="16">
        <v>90</v>
      </c>
      <c r="G17" s="16">
        <f>$D$17*$F$17</f>
        <v>999</v>
      </c>
    </row>
    <row r="18" spans="1:11">
      <c r="A18" s="4"/>
      <c r="C18" s="15"/>
      <c r="D18" s="16">
        <v>11.1</v>
      </c>
      <c r="E18" s="16"/>
      <c r="F18" s="16"/>
      <c r="G18" s="16">
        <f>$D$18*$F$18</f>
        <v>0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1050</v>
      </c>
      <c r="C21" s="2" t="s">
        <v>19</v>
      </c>
      <c r="D21">
        <f>G21/B21</f>
        <v>1.1942857142857144</v>
      </c>
      <c r="E21" s="17"/>
      <c r="F21" s="19" t="s">
        <v>20</v>
      </c>
      <c r="G21" s="18">
        <f>SUM(G15:G20)</f>
        <v>1254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 t="s">
        <v>103</v>
      </c>
      <c r="D25" s="16">
        <v>8.5</v>
      </c>
      <c r="E25" s="16">
        <v>120</v>
      </c>
      <c r="F25" s="16">
        <v>120</v>
      </c>
      <c r="G25" s="16">
        <f>$D$25*$F$25</f>
        <v>1020</v>
      </c>
    </row>
    <row r="26" spans="1:11">
      <c r="A26" s="4" t="s">
        <v>27</v>
      </c>
      <c r="B26">
        <v>8</v>
      </c>
      <c r="C26" s="15"/>
      <c r="D26" s="16">
        <v>8.5</v>
      </c>
      <c r="E26" s="16"/>
      <c r="F26" s="16"/>
      <c r="G26" s="16">
        <f>$D$26*$F$26</f>
        <v>0</v>
      </c>
    </row>
    <row r="27" spans="1:11">
      <c r="A27" s="4"/>
      <c r="C27" s="15"/>
      <c r="D27" s="16">
        <v>11.1</v>
      </c>
      <c r="E27" s="16"/>
      <c r="F27" s="16"/>
      <c r="G27" s="16">
        <f>$D$27*$F$27</f>
        <v>0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960</v>
      </c>
      <c r="C31" s="2" t="s">
        <v>19</v>
      </c>
      <c r="D31">
        <f>G31/B31</f>
        <v>1.0625</v>
      </c>
      <c r="E31" s="17"/>
      <c r="F31" s="19" t="s">
        <v>20</v>
      </c>
      <c r="G31" s="18">
        <f>SUM(G25:G30)</f>
        <v>1020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 t="s">
        <v>32</v>
      </c>
      <c r="B36">
        <v>8</v>
      </c>
      <c r="C36" s="15" t="s">
        <v>31</v>
      </c>
      <c r="D36" s="16">
        <v>1.33</v>
      </c>
      <c r="E36" s="16">
        <v>360</v>
      </c>
      <c r="F36" s="16">
        <v>360</v>
      </c>
      <c r="G36" s="16">
        <f>$D$36*$F$36</f>
        <v>478.8</v>
      </c>
    </row>
    <row r="37" spans="1:11" ht="12.75" customHeight="1">
      <c r="A37" s="4"/>
      <c r="C37" s="15" t="s">
        <v>33</v>
      </c>
      <c r="D37" s="16">
        <v>2.4</v>
      </c>
      <c r="E37" s="16"/>
      <c r="F37" s="16"/>
      <c r="G37" s="16">
        <f>$D$37*$F$37</f>
        <v>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480</v>
      </c>
      <c r="C40" s="2" t="s">
        <v>19</v>
      </c>
      <c r="D40">
        <f>G40/B40</f>
        <v>0.99750000000000005</v>
      </c>
      <c r="E40" s="17"/>
      <c r="F40" s="19" t="s">
        <v>20</v>
      </c>
      <c r="G40" s="18">
        <f>SUM(G36:G39)</f>
        <v>478.8</v>
      </c>
    </row>
    <row r="41" spans="1:11" ht="30">
      <c r="A41" s="7" t="s">
        <v>34</v>
      </c>
      <c r="B41" s="27"/>
      <c r="C41" s="27"/>
      <c r="D41" s="27"/>
      <c r="E41" s="27"/>
      <c r="F41" s="27"/>
      <c r="G41" s="27"/>
    </row>
    <row r="42" spans="1:11">
      <c r="A42" s="7"/>
      <c r="B42" s="27"/>
      <c r="C42" s="27"/>
      <c r="D42" s="27"/>
      <c r="E42" s="27"/>
      <c r="F42" s="27"/>
      <c r="G42" s="27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>
      <c r="A47" s="3" t="s">
        <v>40</v>
      </c>
      <c r="B47" s="9">
        <v>4.32</v>
      </c>
      <c r="C47">
        <v>60</v>
      </c>
      <c r="D47">
        <v>60</v>
      </c>
      <c r="E47">
        <f>$B$47*$D$47</f>
        <v>259.20000000000005</v>
      </c>
      <c r="F47" s="2" t="s">
        <v>86</v>
      </c>
    </row>
    <row r="48" spans="1:11">
      <c r="A48" s="3" t="s">
        <v>41</v>
      </c>
      <c r="B48" s="9">
        <v>4.7699999999999996</v>
      </c>
      <c r="C48">
        <v>105</v>
      </c>
      <c r="D48">
        <v>105</v>
      </c>
      <c r="E48">
        <f>$B$48*$D$48</f>
        <v>500.84999999999997</v>
      </c>
      <c r="F48" t="s">
        <v>83</v>
      </c>
    </row>
    <row r="49" spans="1:6">
      <c r="A49" s="3" t="s">
        <v>42</v>
      </c>
      <c r="B49" s="9">
        <v>4.7699999999999996</v>
      </c>
      <c r="E49">
        <f>$B$49*$D$49</f>
        <v>0</v>
      </c>
    </row>
    <row r="50" spans="1:6" ht="30">
      <c r="A50" s="4" t="s">
        <v>43</v>
      </c>
      <c r="B50" s="9">
        <v>5.3</v>
      </c>
      <c r="C50">
        <v>110</v>
      </c>
      <c r="D50">
        <v>110</v>
      </c>
      <c r="E50">
        <f>$B$50*$D$50</f>
        <v>583</v>
      </c>
      <c r="F50" s="2" t="s">
        <v>75</v>
      </c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E55">
        <f>$B$55*$D$55</f>
        <v>0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1343.05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</row>
    <row r="63" spans="1:6">
      <c r="A63" t="s">
        <v>54</v>
      </c>
      <c r="B63">
        <v>8</v>
      </c>
    </row>
    <row r="64" spans="1:6">
      <c r="A64" t="s">
        <v>55</v>
      </c>
      <c r="B64">
        <v>9</v>
      </c>
    </row>
    <row r="65" spans="1:4">
      <c r="A65" t="s">
        <v>22</v>
      </c>
      <c r="B65">
        <v>4</v>
      </c>
    </row>
    <row r="72" spans="1:4" ht="45">
      <c r="A72" s="2" t="s">
        <v>56</v>
      </c>
      <c r="B72">
        <f>SUM(B62:B71)*60</f>
        <v>1260</v>
      </c>
    </row>
    <row r="74" spans="1:4" ht="45">
      <c r="A74" s="2" t="s">
        <v>57</v>
      </c>
      <c r="B74">
        <f>E57/B72</f>
        <v>1.0659126984126983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>
      <c r="A80" t="s">
        <v>76</v>
      </c>
      <c r="B80" s="2" t="s">
        <v>77</v>
      </c>
      <c r="C80">
        <v>7</v>
      </c>
    </row>
    <row r="81" spans="1:3">
      <c r="A81" t="s">
        <v>84</v>
      </c>
      <c r="B81" s="2" t="s">
        <v>77</v>
      </c>
      <c r="C81">
        <v>7</v>
      </c>
    </row>
    <row r="82" spans="1:3" ht="60">
      <c r="A82" t="s">
        <v>104</v>
      </c>
      <c r="B82" s="2" t="s">
        <v>105</v>
      </c>
      <c r="C82">
        <v>4</v>
      </c>
    </row>
    <row r="83" spans="1:3">
      <c r="A83" t="s">
        <v>79</v>
      </c>
      <c r="B83" t="s">
        <v>80</v>
      </c>
      <c r="C83">
        <v>1</v>
      </c>
    </row>
    <row r="84" spans="1:3">
      <c r="A84" t="s">
        <v>79</v>
      </c>
      <c r="B84" t="s">
        <v>106</v>
      </c>
      <c r="C84">
        <v>1.5</v>
      </c>
    </row>
    <row r="87" spans="1:3">
      <c r="A87" t="s">
        <v>107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K86"/>
  <sheetViews>
    <sheetView workbookViewId="0">
      <selection activeCell="F6" sqref="F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44831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/>
      <c r="D5" s="16">
        <v>8.5</v>
      </c>
      <c r="E5" s="16"/>
      <c r="F5" s="16"/>
      <c r="G5" s="16">
        <f>$D$5*$F$5</f>
        <v>0</v>
      </c>
    </row>
    <row r="6" spans="1:10">
      <c r="A6" s="4" t="s">
        <v>16</v>
      </c>
      <c r="C6" s="15" t="s">
        <v>108</v>
      </c>
      <c r="D6" s="16">
        <v>8.5</v>
      </c>
      <c r="E6" s="16">
        <v>50</v>
      </c>
      <c r="F6" s="16"/>
      <c r="G6" s="16">
        <f>$D$6*$F$6</f>
        <v>0</v>
      </c>
    </row>
    <row r="7" spans="1:10">
      <c r="A7" s="4" t="s">
        <v>17</v>
      </c>
      <c r="B7">
        <v>8</v>
      </c>
      <c r="C7" s="15" t="s">
        <v>82</v>
      </c>
      <c r="D7" s="16">
        <v>11.1</v>
      </c>
      <c r="E7" s="16">
        <v>45</v>
      </c>
      <c r="F7" s="16">
        <v>45</v>
      </c>
      <c r="G7" s="16">
        <f>$D$7*$F$7</f>
        <v>499.5</v>
      </c>
    </row>
    <row r="8" spans="1:10">
      <c r="A8" s="4"/>
      <c r="C8" s="15"/>
      <c r="D8" s="16">
        <v>11.1</v>
      </c>
      <c r="E8" s="16"/>
      <c r="F8" s="16"/>
      <c r="G8" s="16">
        <f>$D$8*$F$8</f>
        <v>0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960</v>
      </c>
      <c r="C11" s="2" t="s">
        <v>19</v>
      </c>
      <c r="D11">
        <f>G11/B11</f>
        <v>0.52031249999999996</v>
      </c>
      <c r="E11" s="17"/>
      <c r="F11" s="19" t="s">
        <v>20</v>
      </c>
      <c r="G11" s="18">
        <f>SUM(G5:G10)</f>
        <v>499.5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 t="s">
        <v>70</v>
      </c>
      <c r="D15" s="16">
        <v>8.5</v>
      </c>
      <c r="E15" s="16">
        <v>100</v>
      </c>
      <c r="F15" s="16">
        <v>95</v>
      </c>
      <c r="G15" s="16">
        <f>$D$15*$F$15</f>
        <v>807.5</v>
      </c>
    </row>
    <row r="16" spans="1:10" ht="15.75" customHeight="1">
      <c r="A16" s="4" t="s">
        <v>23</v>
      </c>
      <c r="B16">
        <v>9</v>
      </c>
      <c r="C16" s="15"/>
      <c r="D16" s="16">
        <v>8.5</v>
      </c>
      <c r="E16" s="16"/>
      <c r="F16" s="16"/>
      <c r="G16" s="16">
        <f>$D$16*$F$16</f>
        <v>0</v>
      </c>
    </row>
    <row r="17" spans="1:11">
      <c r="A17" s="4" t="s">
        <v>24</v>
      </c>
      <c r="B17">
        <v>8.5</v>
      </c>
      <c r="C17" s="15" t="s">
        <v>109</v>
      </c>
      <c r="D17" s="16">
        <v>11.1</v>
      </c>
      <c r="E17" s="16"/>
      <c r="F17" s="16">
        <v>10</v>
      </c>
      <c r="G17" s="16">
        <f>$D$17*$F$17</f>
        <v>111</v>
      </c>
    </row>
    <row r="18" spans="1:11">
      <c r="A18" s="4"/>
      <c r="C18" s="15" t="s">
        <v>110</v>
      </c>
      <c r="D18" s="16">
        <v>11.1</v>
      </c>
      <c r="E18" s="16"/>
      <c r="F18" s="16">
        <v>20</v>
      </c>
      <c r="G18" s="16">
        <f>$D$18*$F$18</f>
        <v>222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1050</v>
      </c>
      <c r="C21" s="2" t="s">
        <v>19</v>
      </c>
      <c r="D21">
        <f>G21/B21</f>
        <v>1.0861904761904762</v>
      </c>
      <c r="E21" s="17"/>
      <c r="F21" s="19" t="s">
        <v>20</v>
      </c>
      <c r="G21" s="18">
        <f>SUM(G15:G20)</f>
        <v>1140.5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 t="s">
        <v>97</v>
      </c>
      <c r="D25" s="16">
        <v>8.5</v>
      </c>
      <c r="E25" s="16">
        <v>50</v>
      </c>
      <c r="F25" s="16">
        <v>50</v>
      </c>
      <c r="G25" s="16">
        <f>$D$25*$F$25</f>
        <v>425</v>
      </c>
    </row>
    <row r="26" spans="1:11">
      <c r="A26" s="4" t="s">
        <v>111</v>
      </c>
      <c r="B26">
        <v>8</v>
      </c>
      <c r="C26" s="15" t="s">
        <v>72</v>
      </c>
      <c r="D26" s="16">
        <v>8.5</v>
      </c>
      <c r="E26" s="16">
        <v>65</v>
      </c>
      <c r="F26" s="16">
        <v>65</v>
      </c>
      <c r="G26" s="16">
        <f>$D$26*$F$26</f>
        <v>552.5</v>
      </c>
    </row>
    <row r="27" spans="1:11">
      <c r="A27" s="4"/>
      <c r="C27" s="15"/>
      <c r="D27" s="16">
        <v>11.1</v>
      </c>
      <c r="E27" s="16"/>
      <c r="F27" s="16"/>
      <c r="G27" s="16">
        <f>$D$27*$F$27</f>
        <v>0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960</v>
      </c>
      <c r="C31" s="2" t="s">
        <v>19</v>
      </c>
      <c r="D31">
        <f>G31/B31</f>
        <v>1.0182291666666667</v>
      </c>
      <c r="E31" s="17"/>
      <c r="F31" s="19" t="s">
        <v>20</v>
      </c>
      <c r="G31" s="18">
        <f>SUM(G25:G30)</f>
        <v>977.5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/>
      <c r="C36" s="15" t="s">
        <v>31</v>
      </c>
      <c r="D36" s="16">
        <v>1.33</v>
      </c>
      <c r="E36" s="16"/>
      <c r="F36" s="16"/>
      <c r="G36" s="16">
        <f>$D$36*$F$36</f>
        <v>0</v>
      </c>
    </row>
    <row r="37" spans="1:11" ht="12.75" customHeight="1">
      <c r="A37" s="4" t="s">
        <v>32</v>
      </c>
      <c r="C37" s="15" t="s">
        <v>33</v>
      </c>
      <c r="D37" s="16">
        <v>2.4</v>
      </c>
      <c r="E37" s="16"/>
      <c r="F37" s="16"/>
      <c r="G37" s="16">
        <f>$D$37*$F$37</f>
        <v>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0</v>
      </c>
      <c r="C40" s="2" t="s">
        <v>19</v>
      </c>
      <c r="D40" t="e">
        <f>G40/B40</f>
        <v>#DIV/0!</v>
      </c>
      <c r="E40" s="17"/>
      <c r="F40" s="19" t="s">
        <v>20</v>
      </c>
      <c r="G40" s="18">
        <f>SUM(G36:G39)</f>
        <v>0</v>
      </c>
    </row>
    <row r="41" spans="1:11" ht="30">
      <c r="A41" s="7" t="s">
        <v>34</v>
      </c>
      <c r="B41" s="27"/>
      <c r="C41" s="27"/>
      <c r="D41" s="27"/>
      <c r="E41" s="27"/>
      <c r="F41" s="27"/>
      <c r="G41" s="27"/>
    </row>
    <row r="42" spans="1:11">
      <c r="A42" s="7"/>
      <c r="B42" s="27"/>
      <c r="C42" s="27"/>
      <c r="D42" s="27"/>
      <c r="E42" s="27"/>
      <c r="F42" s="27"/>
      <c r="G42" s="27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>
      <c r="A47" s="3" t="s">
        <v>40</v>
      </c>
      <c r="B47" s="9">
        <v>4.32</v>
      </c>
      <c r="E47">
        <f>$B$47*$D$47</f>
        <v>0</v>
      </c>
      <c r="F47" s="2"/>
    </row>
    <row r="48" spans="1:11">
      <c r="A48" s="3" t="s">
        <v>41</v>
      </c>
      <c r="B48" s="9">
        <v>4.7699999999999996</v>
      </c>
      <c r="C48">
        <v>105</v>
      </c>
      <c r="D48">
        <v>105</v>
      </c>
      <c r="F48" t="s">
        <v>65</v>
      </c>
    </row>
    <row r="49" spans="1:6">
      <c r="A49" s="3" t="s">
        <v>42</v>
      </c>
      <c r="B49" s="9">
        <v>4.7699999999999996</v>
      </c>
      <c r="E49">
        <f>$B$49*$D$49</f>
        <v>0</v>
      </c>
    </row>
    <row r="50" spans="1:6" ht="30">
      <c r="A50" s="4" t="s">
        <v>43</v>
      </c>
      <c r="B50" s="9">
        <v>5.3</v>
      </c>
      <c r="C50">
        <v>110</v>
      </c>
      <c r="D50">
        <v>110</v>
      </c>
      <c r="E50">
        <f>$B$50*$D$50</f>
        <v>583</v>
      </c>
      <c r="F50" s="2" t="s">
        <v>75</v>
      </c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E55">
        <f>$B$55*$D$55</f>
        <v>0</v>
      </c>
    </row>
    <row r="56" spans="1:6">
      <c r="A56" s="3" t="s">
        <v>49</v>
      </c>
      <c r="B56" s="9">
        <v>8.64</v>
      </c>
      <c r="C56">
        <v>100</v>
      </c>
      <c r="E56">
        <f>$B$56*$D$56</f>
        <v>0</v>
      </c>
      <c r="F56" t="s">
        <v>93</v>
      </c>
    </row>
    <row r="57" spans="1:6" ht="45">
      <c r="B57" s="2"/>
      <c r="C57" s="2"/>
      <c r="D57" s="2" t="s">
        <v>20</v>
      </c>
      <c r="E57">
        <f>SUM(E47:E56)</f>
        <v>583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</row>
    <row r="63" spans="1:6">
      <c r="A63" t="s">
        <v>54</v>
      </c>
      <c r="B63">
        <v>8</v>
      </c>
    </row>
    <row r="64" spans="1:6">
      <c r="A64" t="s">
        <v>55</v>
      </c>
      <c r="B64">
        <v>9</v>
      </c>
    </row>
    <row r="65" spans="1:4">
      <c r="A65" t="s">
        <v>22</v>
      </c>
      <c r="B65">
        <v>8</v>
      </c>
    </row>
    <row r="72" spans="1:4" ht="45">
      <c r="A72" s="2" t="s">
        <v>56</v>
      </c>
      <c r="B72">
        <f>SUM(B62:B71)*60</f>
        <v>1500</v>
      </c>
    </row>
    <row r="74" spans="1:4" ht="45">
      <c r="A74" s="2" t="s">
        <v>57</v>
      </c>
      <c r="B74">
        <f>E57/B72</f>
        <v>0.38866666666666666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>
      <c r="A80" t="s">
        <v>76</v>
      </c>
      <c r="B80" s="2" t="s">
        <v>77</v>
      </c>
      <c r="C80">
        <v>8</v>
      </c>
    </row>
    <row r="81" spans="1:3">
      <c r="A81" t="s">
        <v>84</v>
      </c>
      <c r="B81" s="2" t="s">
        <v>77</v>
      </c>
      <c r="C81">
        <v>7</v>
      </c>
    </row>
    <row r="82" spans="1:3" ht="60">
      <c r="A82" t="s">
        <v>79</v>
      </c>
      <c r="B82" s="2" t="s">
        <v>112</v>
      </c>
      <c r="C82">
        <v>3.5</v>
      </c>
    </row>
    <row r="86" spans="1:3">
      <c r="A86" t="s">
        <v>113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K87"/>
  <sheetViews>
    <sheetView topLeftCell="B1" workbookViewId="0">
      <selection activeCell="F6" sqref="F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44830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 t="s">
        <v>114</v>
      </c>
      <c r="D5" s="16">
        <v>8.5</v>
      </c>
      <c r="E5" s="16">
        <v>60</v>
      </c>
      <c r="F5" s="16">
        <v>60</v>
      </c>
      <c r="G5" s="16">
        <f>$D$5*$F$5</f>
        <v>510</v>
      </c>
    </row>
    <row r="6" spans="1:10">
      <c r="A6" s="4" t="s">
        <v>16</v>
      </c>
      <c r="C6" s="15" t="s">
        <v>101</v>
      </c>
      <c r="D6" s="16">
        <v>8.5</v>
      </c>
      <c r="E6" s="16">
        <v>50</v>
      </c>
      <c r="F6" s="16"/>
      <c r="G6" s="16">
        <f>$D$6*$F$6</f>
        <v>0</v>
      </c>
    </row>
    <row r="7" spans="1:10">
      <c r="A7" s="4" t="s">
        <v>17</v>
      </c>
      <c r="B7">
        <v>8</v>
      </c>
      <c r="C7" s="15"/>
      <c r="D7" s="16">
        <v>11.1</v>
      </c>
      <c r="E7" s="16"/>
      <c r="F7" s="16"/>
      <c r="G7" s="16">
        <f>$D$7*$F$7</f>
        <v>0</v>
      </c>
    </row>
    <row r="8" spans="1:10">
      <c r="A8" s="4"/>
      <c r="C8" s="15"/>
      <c r="D8" s="16">
        <v>11.1</v>
      </c>
      <c r="E8" s="16"/>
      <c r="F8" s="16"/>
      <c r="G8" s="16">
        <f>$D$8*$F$8</f>
        <v>0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960</v>
      </c>
      <c r="C11" s="2" t="s">
        <v>19</v>
      </c>
      <c r="D11">
        <f>G11/B11</f>
        <v>0.53125</v>
      </c>
      <c r="E11" s="17"/>
      <c r="F11" s="19" t="s">
        <v>20</v>
      </c>
      <c r="G11" s="18">
        <f>SUM(G5:G10)</f>
        <v>510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/>
      <c r="D15" s="16">
        <v>8.5</v>
      </c>
      <c r="E15" s="16"/>
      <c r="F15" s="16"/>
      <c r="G15" s="16">
        <f>$D$15*$F$15</f>
        <v>0</v>
      </c>
    </row>
    <row r="16" spans="1:10" ht="15.75" customHeight="1">
      <c r="A16" s="4" t="s">
        <v>23</v>
      </c>
      <c r="B16">
        <v>8</v>
      </c>
      <c r="C16" s="15" t="s">
        <v>115</v>
      </c>
      <c r="D16" s="16">
        <v>8.5</v>
      </c>
      <c r="E16" s="16">
        <v>80</v>
      </c>
      <c r="F16" s="16">
        <v>80</v>
      </c>
      <c r="G16" s="16">
        <f>$D$16*$F$16</f>
        <v>680</v>
      </c>
    </row>
    <row r="17" spans="1:11">
      <c r="A17" s="4" t="s">
        <v>24</v>
      </c>
      <c r="B17">
        <v>8.5</v>
      </c>
      <c r="C17" s="15" t="s">
        <v>110</v>
      </c>
      <c r="D17" s="16">
        <v>11.1</v>
      </c>
      <c r="E17" s="16">
        <v>20</v>
      </c>
      <c r="F17" s="16"/>
      <c r="G17" s="16">
        <f>$D$17*$F$17</f>
        <v>0</v>
      </c>
    </row>
    <row r="18" spans="1:11">
      <c r="A18" s="4"/>
      <c r="C18" s="15" t="s">
        <v>109</v>
      </c>
      <c r="D18" s="16">
        <v>11.1</v>
      </c>
      <c r="E18" s="16">
        <v>10</v>
      </c>
      <c r="F18" s="16"/>
      <c r="G18" s="16">
        <f>$D$18*$F$18</f>
        <v>0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990</v>
      </c>
      <c r="C21" s="2" t="s">
        <v>19</v>
      </c>
      <c r="D21">
        <f>G21/B21</f>
        <v>0.68686868686868685</v>
      </c>
      <c r="E21" s="17"/>
      <c r="F21" s="19" t="s">
        <v>20</v>
      </c>
      <c r="G21" s="18">
        <f>SUM(G15:G20)</f>
        <v>680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 t="s">
        <v>115</v>
      </c>
      <c r="D25" s="16">
        <v>8.5</v>
      </c>
      <c r="E25" s="16">
        <v>115</v>
      </c>
      <c r="F25" s="16">
        <v>115</v>
      </c>
      <c r="G25" s="16">
        <f>$D$25*$F$25</f>
        <v>977.5</v>
      </c>
    </row>
    <row r="26" spans="1:11">
      <c r="A26" s="4" t="s">
        <v>111</v>
      </c>
      <c r="B26">
        <v>8</v>
      </c>
      <c r="C26" s="15"/>
      <c r="D26" s="16">
        <v>8.5</v>
      </c>
      <c r="E26" s="16"/>
      <c r="F26" s="16"/>
      <c r="G26" s="16">
        <f>$D$26*$F$26</f>
        <v>0</v>
      </c>
    </row>
    <row r="27" spans="1:11">
      <c r="A27" s="4"/>
      <c r="C27" s="15"/>
      <c r="D27" s="16">
        <v>11.1</v>
      </c>
      <c r="E27" s="16"/>
      <c r="F27" s="16"/>
      <c r="G27" s="16">
        <f>$D$27*$F$27</f>
        <v>0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960</v>
      </c>
      <c r="C31" s="2" t="s">
        <v>19</v>
      </c>
      <c r="D31">
        <f>G31/B31</f>
        <v>1.0182291666666667</v>
      </c>
      <c r="E31" s="17"/>
      <c r="F31" s="19" t="s">
        <v>20</v>
      </c>
      <c r="G31" s="18">
        <f>SUM(G25:G30)</f>
        <v>977.5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 t="s">
        <v>27</v>
      </c>
      <c r="C36" s="15" t="s">
        <v>31</v>
      </c>
      <c r="D36" s="16">
        <v>1.33</v>
      </c>
      <c r="E36" s="16"/>
      <c r="F36" s="16"/>
      <c r="G36" s="16">
        <f>$D$36*$F$36</f>
        <v>0</v>
      </c>
    </row>
    <row r="37" spans="1:11" ht="12.75" customHeight="1">
      <c r="A37" s="4" t="s">
        <v>32</v>
      </c>
      <c r="C37" s="15" t="s">
        <v>33</v>
      </c>
      <c r="D37" s="16">
        <v>2.4</v>
      </c>
      <c r="E37" s="16"/>
      <c r="F37" s="16"/>
      <c r="G37" s="16">
        <f>$D$37*$F$37</f>
        <v>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0</v>
      </c>
      <c r="C40" s="2" t="s">
        <v>19</v>
      </c>
      <c r="D40" t="e">
        <f>G40/B40</f>
        <v>#DIV/0!</v>
      </c>
      <c r="E40" s="17"/>
      <c r="F40" s="19" t="s">
        <v>20</v>
      </c>
      <c r="G40" s="18">
        <f>SUM(G36:G39)</f>
        <v>0</v>
      </c>
    </row>
    <row r="41" spans="1:11" ht="30">
      <c r="A41" s="7" t="s">
        <v>34</v>
      </c>
      <c r="B41" s="27"/>
      <c r="C41" s="27"/>
      <c r="D41" s="27"/>
      <c r="E41" s="27"/>
      <c r="F41" s="27"/>
      <c r="G41" s="27"/>
    </row>
    <row r="42" spans="1:11">
      <c r="A42" s="7"/>
      <c r="B42" s="27"/>
      <c r="C42" s="27"/>
      <c r="D42" s="27"/>
      <c r="E42" s="27"/>
      <c r="F42" s="27"/>
      <c r="G42" s="27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 ht="30">
      <c r="A47" s="3" t="s">
        <v>40</v>
      </c>
      <c r="B47" s="9">
        <v>4.32</v>
      </c>
      <c r="C47">
        <v>60</v>
      </c>
      <c r="D47">
        <v>60</v>
      </c>
      <c r="E47">
        <f>$B$47*$D$47</f>
        <v>259.20000000000005</v>
      </c>
      <c r="F47" s="2" t="s">
        <v>116</v>
      </c>
    </row>
    <row r="48" spans="1:11">
      <c r="A48" s="3" t="s">
        <v>41</v>
      </c>
      <c r="B48" s="9">
        <v>4.7699999999999996</v>
      </c>
      <c r="C48">
        <v>100</v>
      </c>
      <c r="D48">
        <v>100</v>
      </c>
      <c r="E48">
        <f>$B$48*$D$48</f>
        <v>476.99999999999994</v>
      </c>
      <c r="F48" t="s">
        <v>65</v>
      </c>
    </row>
    <row r="49" spans="1:6">
      <c r="A49" s="3" t="s">
        <v>42</v>
      </c>
      <c r="B49" s="9">
        <v>4.7699999999999996</v>
      </c>
      <c r="E49">
        <f>$B$49*$D$49</f>
        <v>0</v>
      </c>
    </row>
    <row r="50" spans="1:6" ht="30">
      <c r="A50" s="4" t="s">
        <v>43</v>
      </c>
      <c r="B50" s="9">
        <v>5.3</v>
      </c>
      <c r="C50">
        <v>110</v>
      </c>
      <c r="D50">
        <v>110</v>
      </c>
      <c r="E50">
        <f>$B$50*$D$50</f>
        <v>583</v>
      </c>
      <c r="F50" s="2" t="s">
        <v>75</v>
      </c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E55">
        <f>$B$55*$D$55</f>
        <v>0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1319.2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</row>
    <row r="63" spans="1:6">
      <c r="A63" t="s">
        <v>54</v>
      </c>
      <c r="B63">
        <v>8</v>
      </c>
    </row>
    <row r="64" spans="1:6">
      <c r="A64" t="s">
        <v>55</v>
      </c>
      <c r="B64">
        <v>9</v>
      </c>
    </row>
    <row r="65" spans="1:4">
      <c r="A65" t="s">
        <v>22</v>
      </c>
      <c r="B65">
        <v>4</v>
      </c>
    </row>
    <row r="72" spans="1:4" ht="45">
      <c r="A72" s="2" t="s">
        <v>56</v>
      </c>
      <c r="B72">
        <f>SUM(B62:B71)*60</f>
        <v>1260</v>
      </c>
    </row>
    <row r="74" spans="1:4" ht="45">
      <c r="A74" s="2" t="s">
        <v>57</v>
      </c>
      <c r="B74">
        <f>E57/B72</f>
        <v>1.0469841269841271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>
      <c r="A80" t="s">
        <v>76</v>
      </c>
      <c r="B80" s="2" t="s">
        <v>117</v>
      </c>
      <c r="C80">
        <v>5.5</v>
      </c>
    </row>
    <row r="81" spans="1:3">
      <c r="A81" t="s">
        <v>84</v>
      </c>
      <c r="B81" s="2" t="s">
        <v>117</v>
      </c>
      <c r="C81">
        <v>7</v>
      </c>
    </row>
    <row r="82" spans="1:3" ht="45">
      <c r="A82" t="s">
        <v>104</v>
      </c>
      <c r="B82" s="2" t="s">
        <v>118</v>
      </c>
      <c r="C82">
        <v>4</v>
      </c>
    </row>
    <row r="87" spans="1:3">
      <c r="A87" t="s">
        <v>119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K82"/>
  <sheetViews>
    <sheetView topLeftCell="C1" workbookViewId="0">
      <selection activeCell="B80" sqref="B8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44810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C5" s="15"/>
      <c r="D5" s="16">
        <v>8.5</v>
      </c>
      <c r="E5" s="16"/>
      <c r="F5" s="16"/>
      <c r="G5" s="16">
        <f>$D$5*$F$5</f>
        <v>0</v>
      </c>
    </row>
    <row r="6" spans="1:10">
      <c r="A6" s="4" t="s">
        <v>16</v>
      </c>
      <c r="C6" s="15"/>
      <c r="D6" s="16">
        <v>8.5</v>
      </c>
      <c r="E6" s="16"/>
      <c r="F6" s="16"/>
      <c r="G6" s="16">
        <f>$D$6*$F$6</f>
        <v>0</v>
      </c>
    </row>
    <row r="7" spans="1:10">
      <c r="A7" s="4" t="s">
        <v>17</v>
      </c>
      <c r="C7" s="15" t="s">
        <v>82</v>
      </c>
      <c r="D7" s="16">
        <v>11.1</v>
      </c>
      <c r="E7" s="16">
        <v>90</v>
      </c>
      <c r="F7" s="16"/>
      <c r="G7" s="16">
        <f>$D$7*$F$7</f>
        <v>0</v>
      </c>
    </row>
    <row r="8" spans="1:10">
      <c r="A8" s="4"/>
      <c r="C8" s="15"/>
      <c r="D8" s="16">
        <v>11.1</v>
      </c>
      <c r="E8" s="16"/>
      <c r="F8" s="16"/>
      <c r="G8" s="16">
        <f>$D$8*$F$8</f>
        <v>0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0</v>
      </c>
      <c r="C11" s="2" t="s">
        <v>19</v>
      </c>
      <c r="D11" t="e">
        <f>G11/B11</f>
        <v>#DIV/0!</v>
      </c>
      <c r="E11" s="17"/>
      <c r="F11" s="19" t="s">
        <v>20</v>
      </c>
      <c r="G11" s="18">
        <f>SUM(G5:G10)</f>
        <v>0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 t="s">
        <v>88</v>
      </c>
      <c r="D15" s="16">
        <v>8.5</v>
      </c>
      <c r="E15" s="16">
        <v>120</v>
      </c>
      <c r="F15" s="16"/>
      <c r="G15" s="16">
        <f>$D$15*$F$15</f>
        <v>0</v>
      </c>
    </row>
    <row r="16" spans="1:10" ht="15.75" customHeight="1">
      <c r="A16" s="4" t="s">
        <v>23</v>
      </c>
      <c r="C16" s="15"/>
      <c r="D16" s="16">
        <v>8.5</v>
      </c>
      <c r="E16" s="16"/>
      <c r="F16" s="16"/>
      <c r="G16" s="16">
        <f>$D$16*$F$16</f>
        <v>0</v>
      </c>
    </row>
    <row r="17" spans="1:11">
      <c r="A17" s="4" t="s">
        <v>24</v>
      </c>
      <c r="C17" s="15"/>
      <c r="D17" s="16">
        <v>11.1</v>
      </c>
      <c r="E17" s="16"/>
      <c r="F17" s="16"/>
      <c r="G17" s="16">
        <f>$D$17*$F$17</f>
        <v>0</v>
      </c>
    </row>
    <row r="18" spans="1:11">
      <c r="A18" s="4"/>
      <c r="C18" s="15"/>
      <c r="D18" s="16">
        <v>11.1</v>
      </c>
      <c r="E18" s="16"/>
      <c r="F18" s="16"/>
      <c r="G18" s="16">
        <f>$D$18*$F$18</f>
        <v>0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0</v>
      </c>
      <c r="C21" s="2" t="s">
        <v>19</v>
      </c>
      <c r="D21" t="e">
        <f>G21/B21</f>
        <v>#DIV/0!</v>
      </c>
      <c r="E21" s="17"/>
      <c r="F21" s="19" t="s">
        <v>20</v>
      </c>
      <c r="G21" s="18">
        <f>SUM(G15:G20)</f>
        <v>0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C25" s="23" t="s">
        <v>88</v>
      </c>
      <c r="D25" s="16">
        <v>8.5</v>
      </c>
      <c r="E25" s="16">
        <v>85</v>
      </c>
      <c r="F25" s="16"/>
      <c r="G25" s="16">
        <f>$D$25*$F$25</f>
        <v>0</v>
      </c>
    </row>
    <row r="26" spans="1:11">
      <c r="A26" s="4" t="s">
        <v>27</v>
      </c>
      <c r="C26" s="15"/>
      <c r="D26" s="16">
        <v>8.5</v>
      </c>
      <c r="E26" s="16"/>
      <c r="F26" s="16"/>
      <c r="G26" s="16">
        <f>$D$26*$F$26</f>
        <v>0</v>
      </c>
    </row>
    <row r="27" spans="1:11">
      <c r="A27" s="4"/>
      <c r="C27" s="15"/>
      <c r="D27" s="16">
        <v>11.1</v>
      </c>
      <c r="E27" s="16"/>
      <c r="F27" s="16"/>
      <c r="G27" s="16">
        <f>$D$27*$F$27</f>
        <v>0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0</v>
      </c>
      <c r="C31" s="2" t="s">
        <v>19</v>
      </c>
      <c r="D31" t="e">
        <f>G31/B31</f>
        <v>#DIV/0!</v>
      </c>
      <c r="E31" s="17"/>
      <c r="F31" s="19" t="s">
        <v>20</v>
      </c>
      <c r="G31" s="18">
        <f>SUM(G25:G30)</f>
        <v>0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/>
      <c r="C36" s="15" t="s">
        <v>31</v>
      </c>
      <c r="D36" s="16">
        <v>1.33</v>
      </c>
      <c r="E36" s="16"/>
      <c r="F36" s="16"/>
      <c r="G36" s="16">
        <f>$D$36*$F$36</f>
        <v>0</v>
      </c>
    </row>
    <row r="37" spans="1:11" ht="12.75" customHeight="1">
      <c r="A37" s="4" t="s">
        <v>32</v>
      </c>
      <c r="C37" s="15" t="s">
        <v>33</v>
      </c>
      <c r="D37" s="16">
        <v>2.4</v>
      </c>
      <c r="E37" s="16">
        <v>200</v>
      </c>
      <c r="F37" s="16"/>
      <c r="G37" s="16">
        <f>$D$37*$F$37</f>
        <v>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0</v>
      </c>
      <c r="C40" s="2" t="s">
        <v>19</v>
      </c>
      <c r="D40" t="e">
        <f>G40/B40</f>
        <v>#DIV/0!</v>
      </c>
      <c r="E40" s="17"/>
      <c r="F40" s="19" t="s">
        <v>20</v>
      </c>
      <c r="G40" s="18">
        <f>SUM(G36:G39)</f>
        <v>0</v>
      </c>
    </row>
    <row r="41" spans="1:11" ht="30">
      <c r="A41" s="7" t="s">
        <v>34</v>
      </c>
      <c r="B41" s="27"/>
      <c r="C41" s="27"/>
      <c r="D41" s="27"/>
      <c r="E41" s="27"/>
      <c r="F41" s="27"/>
      <c r="G41" s="27"/>
    </row>
    <row r="42" spans="1:11">
      <c r="A42" s="7"/>
      <c r="B42" s="27"/>
      <c r="C42" s="27"/>
      <c r="D42" s="27"/>
      <c r="E42" s="27"/>
      <c r="F42" s="27"/>
      <c r="G42" s="27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>
      <c r="A47" s="3" t="s">
        <v>40</v>
      </c>
      <c r="B47" s="9">
        <v>4.32</v>
      </c>
      <c r="C47">
        <v>50</v>
      </c>
      <c r="E47">
        <f>$B$47*$D$47</f>
        <v>0</v>
      </c>
      <c r="F47" s="2" t="s">
        <v>69</v>
      </c>
    </row>
    <row r="48" spans="1:11">
      <c r="A48" s="3" t="s">
        <v>41</v>
      </c>
      <c r="B48" s="9">
        <v>4.7699999999999996</v>
      </c>
      <c r="C48">
        <v>100</v>
      </c>
      <c r="E48">
        <f>$B$48*$D$48</f>
        <v>0</v>
      </c>
      <c r="F48" t="s">
        <v>74</v>
      </c>
    </row>
    <row r="49" spans="1:6">
      <c r="A49" s="3" t="s">
        <v>42</v>
      </c>
      <c r="B49" s="9">
        <v>4.7699999999999996</v>
      </c>
      <c r="E49">
        <f>$B$49*$D$49</f>
        <v>0</v>
      </c>
    </row>
    <row r="50" spans="1:6" ht="30">
      <c r="A50" s="4" t="s">
        <v>43</v>
      </c>
      <c r="B50" s="9">
        <v>5.3</v>
      </c>
      <c r="E50">
        <f>$B$50*$D$50</f>
        <v>0</v>
      </c>
      <c r="F50" s="2"/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E55">
        <f>$B$55*$D$55</f>
        <v>0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0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</row>
    <row r="63" spans="1:6">
      <c r="A63" t="s">
        <v>54</v>
      </c>
    </row>
    <row r="64" spans="1:6">
      <c r="A64" t="s">
        <v>55</v>
      </c>
    </row>
    <row r="65" spans="1:4">
      <c r="A65" t="s">
        <v>22</v>
      </c>
    </row>
    <row r="72" spans="1:4" ht="45">
      <c r="A72" s="2" t="s">
        <v>56</v>
      </c>
      <c r="B72">
        <f>SUM(B62:B71)*60</f>
        <v>0</v>
      </c>
    </row>
    <row r="74" spans="1:4" ht="45">
      <c r="A74" s="2" t="s">
        <v>57</v>
      </c>
      <c r="B74" t="e">
        <f>E57/B72</f>
        <v>#DIV/0!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 ht="45">
      <c r="A80" t="s">
        <v>66</v>
      </c>
      <c r="B80" s="2" t="s">
        <v>120</v>
      </c>
    </row>
    <row r="81" spans="2:2">
      <c r="B81" s="2"/>
    </row>
    <row r="82" spans="2:2">
      <c r="B82" s="2"/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K82"/>
  <sheetViews>
    <sheetView topLeftCell="A75" workbookViewId="0">
      <selection activeCell="B80" sqref="B8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44809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C5" s="15" t="s">
        <v>88</v>
      </c>
      <c r="D5" s="16">
        <v>8.5</v>
      </c>
      <c r="E5" s="16">
        <v>180</v>
      </c>
      <c r="F5" s="16"/>
      <c r="G5" s="16">
        <f>$D$5*$F$5</f>
        <v>0</v>
      </c>
    </row>
    <row r="6" spans="1:10">
      <c r="A6" s="4" t="s">
        <v>16</v>
      </c>
      <c r="C6" s="15"/>
      <c r="D6" s="16">
        <v>8.5</v>
      </c>
      <c r="E6" s="16"/>
      <c r="F6" s="16"/>
      <c r="G6" s="16">
        <f>$D$6*$F$6</f>
        <v>0</v>
      </c>
    </row>
    <row r="7" spans="1:10">
      <c r="A7" s="4" t="s">
        <v>17</v>
      </c>
      <c r="C7" s="15"/>
      <c r="D7" s="16">
        <v>11.1</v>
      </c>
      <c r="E7" s="16"/>
      <c r="F7" s="16"/>
      <c r="G7" s="16">
        <f>$D$7*$F$7</f>
        <v>0</v>
      </c>
    </row>
    <row r="8" spans="1:10">
      <c r="A8" s="4"/>
      <c r="C8" s="15"/>
      <c r="D8" s="16">
        <v>11.1</v>
      </c>
      <c r="E8" s="16"/>
      <c r="F8" s="16"/>
      <c r="G8" s="16">
        <f>$D$8*$F$8</f>
        <v>0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0</v>
      </c>
      <c r="C11" s="2" t="s">
        <v>19</v>
      </c>
      <c r="D11" t="e">
        <f>G11/B11</f>
        <v>#DIV/0!</v>
      </c>
      <c r="E11" s="17"/>
      <c r="F11" s="19" t="s">
        <v>20</v>
      </c>
      <c r="G11" s="18">
        <f>SUM(G5:G10)</f>
        <v>0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/>
      <c r="D15" s="16">
        <v>8.5</v>
      </c>
      <c r="E15" s="16"/>
      <c r="F15" s="16"/>
      <c r="G15" s="16">
        <f>$D$15*$F$15</f>
        <v>0</v>
      </c>
    </row>
    <row r="16" spans="1:10" ht="15.75" customHeight="1">
      <c r="A16" s="4" t="s">
        <v>23</v>
      </c>
      <c r="C16" s="15"/>
      <c r="D16" s="16">
        <v>8.5</v>
      </c>
      <c r="E16" s="16"/>
      <c r="F16" s="16"/>
      <c r="G16" s="16">
        <f>$D$16*$F$16</f>
        <v>0</v>
      </c>
    </row>
    <row r="17" spans="1:11">
      <c r="A17" s="4" t="s">
        <v>24</v>
      </c>
      <c r="C17" s="15" t="s">
        <v>82</v>
      </c>
      <c r="D17" s="16">
        <v>11.1</v>
      </c>
      <c r="E17" s="16">
        <v>90</v>
      </c>
      <c r="F17" s="16"/>
      <c r="G17" s="16">
        <f>$D$17*$F$17</f>
        <v>0</v>
      </c>
    </row>
    <row r="18" spans="1:11">
      <c r="A18" s="4"/>
      <c r="C18" s="15"/>
      <c r="D18" s="16">
        <v>11.1</v>
      </c>
      <c r="E18" s="16"/>
      <c r="F18" s="16"/>
      <c r="G18" s="16">
        <f>$D$18*$F$18</f>
        <v>0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0</v>
      </c>
      <c r="C21" s="2" t="s">
        <v>19</v>
      </c>
      <c r="D21" t="e">
        <f>G21/B21</f>
        <v>#DIV/0!</v>
      </c>
      <c r="E21" s="17"/>
      <c r="F21" s="19" t="s">
        <v>20</v>
      </c>
      <c r="G21" s="18">
        <f>SUM(G15:G20)</f>
        <v>0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C25" s="23" t="s">
        <v>121</v>
      </c>
      <c r="D25" s="16">
        <v>8.5</v>
      </c>
      <c r="E25" s="16">
        <v>80</v>
      </c>
      <c r="F25" s="16"/>
      <c r="G25" s="16">
        <f>$D$25*$F$25</f>
        <v>0</v>
      </c>
    </row>
    <row r="26" spans="1:11">
      <c r="A26" s="4" t="s">
        <v>27</v>
      </c>
      <c r="C26" s="15"/>
      <c r="D26" s="16">
        <v>8.5</v>
      </c>
      <c r="E26" s="16"/>
      <c r="F26" s="16"/>
      <c r="G26" s="16">
        <f>$D$26*$F$26</f>
        <v>0</v>
      </c>
    </row>
    <row r="27" spans="1:11">
      <c r="A27" s="4"/>
      <c r="C27" s="15"/>
      <c r="D27" s="16">
        <v>11.1</v>
      </c>
      <c r="E27" s="16"/>
      <c r="F27" s="16"/>
      <c r="G27" s="16">
        <f>$D$27*$F$27</f>
        <v>0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0</v>
      </c>
      <c r="C31" s="2" t="s">
        <v>19</v>
      </c>
      <c r="D31" t="e">
        <f>G31/B31</f>
        <v>#DIV/0!</v>
      </c>
      <c r="E31" s="17"/>
      <c r="F31" s="19" t="s">
        <v>20</v>
      </c>
      <c r="G31" s="18">
        <f>SUM(G25:G30)</f>
        <v>0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 t="s">
        <v>32</v>
      </c>
      <c r="C36" s="15" t="s">
        <v>31</v>
      </c>
      <c r="D36" s="16">
        <v>1.33</v>
      </c>
      <c r="E36" s="16">
        <v>350</v>
      </c>
      <c r="F36" s="16"/>
      <c r="G36" s="16">
        <f>$D$36*$F$36</f>
        <v>0</v>
      </c>
    </row>
    <row r="37" spans="1:11" ht="12.75" customHeight="1">
      <c r="A37" s="4"/>
      <c r="C37" s="15" t="s">
        <v>33</v>
      </c>
      <c r="D37" s="16">
        <v>2.4</v>
      </c>
      <c r="E37" s="16"/>
      <c r="F37" s="16"/>
      <c r="G37" s="16">
        <f>$D$37*$F$37</f>
        <v>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0</v>
      </c>
      <c r="C40" s="2" t="s">
        <v>19</v>
      </c>
      <c r="D40" t="e">
        <f>G40/B40</f>
        <v>#DIV/0!</v>
      </c>
      <c r="E40" s="17"/>
      <c r="F40" s="19" t="s">
        <v>20</v>
      </c>
      <c r="G40" s="18">
        <f>SUM(G36:G39)</f>
        <v>0</v>
      </c>
    </row>
    <row r="41" spans="1:11" ht="30">
      <c r="A41" s="7" t="s">
        <v>34</v>
      </c>
      <c r="B41" s="27"/>
      <c r="C41" s="27"/>
      <c r="D41" s="27"/>
      <c r="E41" s="27"/>
      <c r="F41" s="27"/>
      <c r="G41" s="27"/>
    </row>
    <row r="42" spans="1:11">
      <c r="A42" s="7"/>
      <c r="B42" s="27"/>
      <c r="C42" s="27"/>
      <c r="D42" s="27"/>
      <c r="E42" s="27"/>
      <c r="F42" s="27"/>
      <c r="G42" s="27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>
      <c r="A47" s="3" t="s">
        <v>40</v>
      </c>
      <c r="B47" s="9">
        <v>4.32</v>
      </c>
      <c r="C47">
        <v>115</v>
      </c>
      <c r="E47">
        <f>$B$47*$D$47</f>
        <v>0</v>
      </c>
      <c r="F47" s="2" t="s">
        <v>73</v>
      </c>
    </row>
    <row r="48" spans="1:11">
      <c r="A48" s="3" t="s">
        <v>41</v>
      </c>
      <c r="B48" s="9">
        <v>4.7699999999999996</v>
      </c>
      <c r="C48">
        <v>100</v>
      </c>
      <c r="E48">
        <f>$B$48*$D$48</f>
        <v>0</v>
      </c>
      <c r="F48" t="s">
        <v>65</v>
      </c>
    </row>
    <row r="49" spans="1:6">
      <c r="A49" s="3" t="s">
        <v>42</v>
      </c>
      <c r="B49" s="9">
        <v>4.7699999999999996</v>
      </c>
      <c r="E49">
        <f>$B$49*$D$49</f>
        <v>0</v>
      </c>
    </row>
    <row r="50" spans="1:6" ht="30">
      <c r="A50" s="4" t="s">
        <v>43</v>
      </c>
      <c r="B50" s="9">
        <v>5.3</v>
      </c>
      <c r="C50">
        <v>100</v>
      </c>
      <c r="E50">
        <f>$B$50*$D$50</f>
        <v>0</v>
      </c>
      <c r="F50" s="2" t="s">
        <v>122</v>
      </c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E55">
        <f>$B$55*$D$55</f>
        <v>0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0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</row>
    <row r="63" spans="1:6">
      <c r="A63" t="s">
        <v>54</v>
      </c>
    </row>
    <row r="64" spans="1:6">
      <c r="A64" t="s">
        <v>55</v>
      </c>
    </row>
    <row r="65" spans="1:4">
      <c r="A65" t="s">
        <v>22</v>
      </c>
    </row>
    <row r="72" spans="1:4" ht="45">
      <c r="A72" s="2" t="s">
        <v>56</v>
      </c>
      <c r="B72">
        <f>SUM(B62:B71)*60</f>
        <v>0</v>
      </c>
    </row>
    <row r="74" spans="1:4" ht="45">
      <c r="A74" s="2" t="s">
        <v>57</v>
      </c>
      <c r="B74" t="e">
        <f>E57/B72</f>
        <v>#DIV/0!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 ht="45">
      <c r="A80" t="s">
        <v>123</v>
      </c>
      <c r="B80" s="2" t="s">
        <v>124</v>
      </c>
    </row>
    <row r="81" spans="2:2">
      <c r="B81" s="2"/>
    </row>
    <row r="82" spans="2:2">
      <c r="B82" s="2"/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K86"/>
  <sheetViews>
    <sheetView topLeftCell="A21" workbookViewId="0">
      <selection activeCell="F26" sqref="F2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44806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 t="s">
        <v>70</v>
      </c>
      <c r="D5" s="16">
        <v>8.5</v>
      </c>
      <c r="E5" s="16">
        <v>100</v>
      </c>
      <c r="F5" s="16">
        <v>99</v>
      </c>
      <c r="G5" s="16">
        <f>$D$5*$F$5</f>
        <v>841.5</v>
      </c>
    </row>
    <row r="6" spans="1:10">
      <c r="A6" s="4" t="s">
        <v>16</v>
      </c>
      <c r="B6">
        <v>8</v>
      </c>
      <c r="C6" s="15" t="s">
        <v>125</v>
      </c>
      <c r="D6" s="16">
        <v>8.5</v>
      </c>
      <c r="E6" s="16"/>
      <c r="F6" s="16">
        <v>60</v>
      </c>
      <c r="G6" s="16">
        <f>$D$6*$F$6</f>
        <v>510</v>
      </c>
    </row>
    <row r="7" spans="1:10">
      <c r="A7" s="4" t="s">
        <v>17</v>
      </c>
      <c r="B7">
        <v>8</v>
      </c>
      <c r="C7" s="15" t="s">
        <v>85</v>
      </c>
      <c r="D7" s="16">
        <v>11.1</v>
      </c>
      <c r="E7" s="16"/>
      <c r="F7" s="16">
        <v>90</v>
      </c>
      <c r="G7" s="16">
        <f>$D$7*$F$7</f>
        <v>999</v>
      </c>
    </row>
    <row r="8" spans="1:10">
      <c r="A8" s="4"/>
      <c r="C8" s="15"/>
      <c r="D8" s="16">
        <v>11.1</v>
      </c>
      <c r="E8" s="16"/>
      <c r="F8" s="16"/>
      <c r="G8" s="16">
        <f>$D$8*$F$8</f>
        <v>0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1440</v>
      </c>
      <c r="C11" s="2" t="s">
        <v>19</v>
      </c>
      <c r="D11">
        <f>G11/B11</f>
        <v>1.6322916666666667</v>
      </c>
      <c r="E11" s="17"/>
      <c r="F11" s="19" t="s">
        <v>20</v>
      </c>
      <c r="G11" s="18">
        <f>SUM(G5:G10)</f>
        <v>2350.5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 t="s">
        <v>125</v>
      </c>
      <c r="D15" s="16">
        <v>8.5</v>
      </c>
      <c r="E15" s="16">
        <v>120</v>
      </c>
      <c r="F15" s="16">
        <v>120</v>
      </c>
      <c r="G15" s="16">
        <f>$D$15*$F$15</f>
        <v>1020</v>
      </c>
    </row>
    <row r="16" spans="1:10" ht="15.75" customHeight="1">
      <c r="A16" s="4" t="s">
        <v>23</v>
      </c>
      <c r="B16">
        <v>8</v>
      </c>
      <c r="C16" s="15"/>
      <c r="D16" s="16">
        <v>8.5</v>
      </c>
      <c r="E16" s="16"/>
      <c r="F16" s="16"/>
      <c r="G16" s="16">
        <f>$D$16*$F$16</f>
        <v>0</v>
      </c>
    </row>
    <row r="17" spans="1:11">
      <c r="A17" s="4" t="s">
        <v>24</v>
      </c>
      <c r="B17">
        <v>8</v>
      </c>
      <c r="C17" s="15"/>
      <c r="D17" s="16">
        <v>11.1</v>
      </c>
      <c r="E17" s="16"/>
      <c r="F17" s="16"/>
      <c r="G17" s="16">
        <f>$D$17*$F$17</f>
        <v>0</v>
      </c>
    </row>
    <row r="18" spans="1:11">
      <c r="A18" s="4"/>
      <c r="C18" s="15"/>
      <c r="D18" s="16">
        <v>11.1</v>
      </c>
      <c r="E18" s="16"/>
      <c r="F18" s="16"/>
      <c r="G18" s="16">
        <f>$D$18*$F$18</f>
        <v>0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960</v>
      </c>
      <c r="C21" s="2" t="s">
        <v>19</v>
      </c>
      <c r="D21">
        <f>G21/B21</f>
        <v>1.0625</v>
      </c>
      <c r="E21" s="17"/>
      <c r="F21" s="19" t="s">
        <v>20</v>
      </c>
      <c r="G21" s="18">
        <f>SUM(G15:G20)</f>
        <v>1020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 t="s">
        <v>64</v>
      </c>
      <c r="D25" s="16">
        <v>8.5</v>
      </c>
      <c r="E25" s="16">
        <v>75</v>
      </c>
      <c r="F25" s="16">
        <v>75</v>
      </c>
      <c r="G25" s="16">
        <f>$D$25*$F$25</f>
        <v>637.5</v>
      </c>
    </row>
    <row r="26" spans="1:11">
      <c r="A26" s="4" t="s">
        <v>111</v>
      </c>
      <c r="B26">
        <v>8</v>
      </c>
      <c r="C26" s="15" t="s">
        <v>125</v>
      </c>
      <c r="D26" s="16">
        <v>8.5</v>
      </c>
      <c r="E26" s="16"/>
      <c r="F26" s="16"/>
      <c r="G26" s="16">
        <f>$D$26*$F$26</f>
        <v>0</v>
      </c>
    </row>
    <row r="27" spans="1:11">
      <c r="A27" s="4"/>
      <c r="C27" s="15" t="s">
        <v>126</v>
      </c>
      <c r="D27" s="16">
        <v>8.5</v>
      </c>
      <c r="E27" s="16"/>
      <c r="F27" s="16">
        <v>30</v>
      </c>
      <c r="G27" s="16">
        <f>$D$27*$F$27</f>
        <v>255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960</v>
      </c>
      <c r="C31" s="2" t="s">
        <v>19</v>
      </c>
      <c r="D31">
        <f>G31/B31</f>
        <v>0.9296875</v>
      </c>
      <c r="E31" s="17"/>
      <c r="F31" s="19" t="s">
        <v>20</v>
      </c>
      <c r="G31" s="18">
        <f>SUM(G25:G30)</f>
        <v>892.5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/>
      <c r="C36" s="15" t="s">
        <v>31</v>
      </c>
      <c r="D36" s="16">
        <v>1.33</v>
      </c>
      <c r="E36" s="16"/>
      <c r="F36" s="16"/>
      <c r="G36" s="16">
        <f>$D$36*$F$36</f>
        <v>0</v>
      </c>
    </row>
    <row r="37" spans="1:11" ht="12.75" customHeight="1">
      <c r="A37" s="4" t="s">
        <v>32</v>
      </c>
      <c r="B37">
        <v>8</v>
      </c>
      <c r="C37" s="15" t="s">
        <v>33</v>
      </c>
      <c r="D37" s="16">
        <v>2.4</v>
      </c>
      <c r="E37" s="16">
        <v>200</v>
      </c>
      <c r="F37" s="16">
        <v>200</v>
      </c>
      <c r="G37" s="16">
        <f>$D$37*$F$37</f>
        <v>480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480</v>
      </c>
      <c r="C40" s="2" t="s">
        <v>19</v>
      </c>
      <c r="D40">
        <f>G40/B40</f>
        <v>1</v>
      </c>
      <c r="E40" s="17"/>
      <c r="F40" s="19" t="s">
        <v>20</v>
      </c>
      <c r="G40" s="18">
        <f>SUM(G36:G39)</f>
        <v>480</v>
      </c>
    </row>
    <row r="41" spans="1:11" ht="30">
      <c r="A41" s="7" t="s">
        <v>34</v>
      </c>
      <c r="B41" s="27"/>
      <c r="C41" s="27"/>
      <c r="D41" s="27"/>
      <c r="E41" s="27"/>
      <c r="F41" s="27"/>
      <c r="G41" s="27"/>
    </row>
    <row r="42" spans="1:11">
      <c r="A42" s="7"/>
      <c r="B42" s="27"/>
      <c r="C42" s="27"/>
      <c r="D42" s="27"/>
      <c r="E42" s="27"/>
      <c r="F42" s="27"/>
      <c r="G42" s="27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>
      <c r="A47" s="3" t="s">
        <v>40</v>
      </c>
      <c r="B47" s="9">
        <v>4.32</v>
      </c>
      <c r="C47">
        <v>115</v>
      </c>
      <c r="D47">
        <v>115</v>
      </c>
      <c r="E47">
        <f>$B$47*$D$47</f>
        <v>496.8</v>
      </c>
      <c r="F47" s="2" t="s">
        <v>86</v>
      </c>
    </row>
    <row r="48" spans="1:11">
      <c r="A48" s="3" t="s">
        <v>41</v>
      </c>
      <c r="B48" s="9">
        <v>4.7699999999999996</v>
      </c>
      <c r="C48">
        <v>100</v>
      </c>
      <c r="D48">
        <v>100</v>
      </c>
      <c r="E48">
        <f>$B$48*$D$48</f>
        <v>476.99999999999994</v>
      </c>
      <c r="F48" t="s">
        <v>65</v>
      </c>
    </row>
    <row r="49" spans="1:6">
      <c r="A49" s="3" t="s">
        <v>42</v>
      </c>
      <c r="B49" s="9">
        <v>4.7699999999999996</v>
      </c>
      <c r="C49">
        <v>120</v>
      </c>
      <c r="D49">
        <v>120</v>
      </c>
      <c r="E49">
        <f>$B$49*$D$49</f>
        <v>572.4</v>
      </c>
      <c r="F49" t="s">
        <v>127</v>
      </c>
    </row>
    <row r="50" spans="1:6" ht="30">
      <c r="A50" s="4" t="s">
        <v>43</v>
      </c>
      <c r="B50" s="9">
        <v>5.3</v>
      </c>
      <c r="E50">
        <f>$B$50*$D$50</f>
        <v>0</v>
      </c>
      <c r="F50" s="2"/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C53">
        <v>70</v>
      </c>
      <c r="D53">
        <v>40</v>
      </c>
      <c r="E53">
        <f>$B$53*$D$53</f>
        <v>174.4</v>
      </c>
      <c r="F53" t="s">
        <v>128</v>
      </c>
    </row>
    <row r="54" spans="1:6">
      <c r="A54" s="3" t="s">
        <v>47</v>
      </c>
      <c r="B54" s="9">
        <v>5.3</v>
      </c>
      <c r="C54">
        <v>50</v>
      </c>
      <c r="D54">
        <v>50</v>
      </c>
      <c r="E54">
        <f>$B$54*$D$54</f>
        <v>265</v>
      </c>
      <c r="F54" t="s">
        <v>129</v>
      </c>
    </row>
    <row r="55" spans="1:6">
      <c r="A55" s="3" t="s">
        <v>48</v>
      </c>
      <c r="B55" s="9">
        <v>8.64</v>
      </c>
      <c r="E55">
        <f>$B$55*$D$55</f>
        <v>0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1985.6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  <c r="B62">
        <v>9</v>
      </c>
    </row>
    <row r="63" spans="1:6">
      <c r="A63" t="s">
        <v>54</v>
      </c>
      <c r="B63">
        <v>8</v>
      </c>
    </row>
    <row r="64" spans="1:6">
      <c r="A64" t="s">
        <v>55</v>
      </c>
      <c r="B64">
        <v>9</v>
      </c>
    </row>
    <row r="65" spans="1:4">
      <c r="A65" t="s">
        <v>22</v>
      </c>
      <c r="B65">
        <v>8</v>
      </c>
    </row>
    <row r="72" spans="1:4" ht="45">
      <c r="A72" s="2" t="s">
        <v>56</v>
      </c>
      <c r="B72">
        <f>SUM(B62:B71)*60</f>
        <v>2040</v>
      </c>
    </row>
    <row r="74" spans="1:4" ht="45">
      <c r="A74" s="2" t="s">
        <v>57</v>
      </c>
      <c r="B74">
        <f>E57/B72</f>
        <v>0.97333333333333327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>
      <c r="A80" t="s">
        <v>78</v>
      </c>
      <c r="B80" s="2" t="s">
        <v>77</v>
      </c>
      <c r="C80">
        <v>8</v>
      </c>
    </row>
    <row r="81" spans="1:3">
      <c r="A81" t="s">
        <v>76</v>
      </c>
      <c r="B81" s="2" t="s">
        <v>77</v>
      </c>
      <c r="C81">
        <v>8</v>
      </c>
    </row>
    <row r="82" spans="1:3" ht="120">
      <c r="A82" t="s">
        <v>130</v>
      </c>
      <c r="B82" s="2" t="s">
        <v>131</v>
      </c>
    </row>
    <row r="84" spans="1:3">
      <c r="A84" t="s">
        <v>132</v>
      </c>
    </row>
    <row r="86" spans="1:3">
      <c r="A86" t="s">
        <v>133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K85"/>
  <sheetViews>
    <sheetView topLeftCell="A78" workbookViewId="0">
      <selection activeCell="A85" sqref="A8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44805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 t="s">
        <v>64</v>
      </c>
      <c r="D5" s="16">
        <v>8.5</v>
      </c>
      <c r="E5" s="16"/>
      <c r="F5" s="16">
        <v>60</v>
      </c>
      <c r="G5" s="16">
        <f>$D$5*$F$5</f>
        <v>510</v>
      </c>
    </row>
    <row r="6" spans="1:10">
      <c r="A6" s="4" t="s">
        <v>16</v>
      </c>
      <c r="B6">
        <v>8</v>
      </c>
      <c r="C6" s="15" t="s">
        <v>68</v>
      </c>
      <c r="D6" s="16">
        <v>8.5</v>
      </c>
      <c r="E6" s="16">
        <v>60</v>
      </c>
      <c r="F6" s="16"/>
      <c r="G6" s="16">
        <f>$D$6*$F$6</f>
        <v>0</v>
      </c>
    </row>
    <row r="7" spans="1:10">
      <c r="A7" s="4" t="s">
        <v>17</v>
      </c>
      <c r="C7" s="15" t="s">
        <v>67</v>
      </c>
      <c r="D7" s="16">
        <v>11.1</v>
      </c>
      <c r="E7" s="16">
        <v>90</v>
      </c>
      <c r="F7" s="16"/>
      <c r="G7" s="16">
        <f>$D$7*$F$7</f>
        <v>0</v>
      </c>
    </row>
    <row r="8" spans="1:10">
      <c r="A8" s="4"/>
      <c r="C8" s="15" t="s">
        <v>70</v>
      </c>
      <c r="D8" s="16">
        <v>8.5</v>
      </c>
      <c r="E8" s="16"/>
      <c r="F8" s="16">
        <v>99</v>
      </c>
      <c r="G8" s="16">
        <f>$D$8*$F$8</f>
        <v>841.5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960</v>
      </c>
      <c r="C11" s="2" t="s">
        <v>19</v>
      </c>
      <c r="D11">
        <f>G11/B11</f>
        <v>1.4078124999999999</v>
      </c>
      <c r="E11" s="17"/>
      <c r="F11" s="19" t="s">
        <v>20</v>
      </c>
      <c r="G11" s="18">
        <f>SUM(G5:G10)</f>
        <v>1351.5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 t="s">
        <v>70</v>
      </c>
      <c r="D15" s="16">
        <v>8.5</v>
      </c>
      <c r="E15" s="16">
        <v>100</v>
      </c>
      <c r="F15" s="16">
        <v>100</v>
      </c>
      <c r="G15" s="16">
        <f>$D$15*$F$15</f>
        <v>850</v>
      </c>
    </row>
    <row r="16" spans="1:10" ht="15.75" customHeight="1">
      <c r="A16" s="4" t="s">
        <v>23</v>
      </c>
      <c r="B16">
        <v>8</v>
      </c>
      <c r="C16" s="15"/>
      <c r="D16" s="16">
        <v>8.5</v>
      </c>
      <c r="E16" s="16"/>
      <c r="F16" s="16"/>
      <c r="G16" s="16">
        <f>$D$16*$F$16</f>
        <v>0</v>
      </c>
    </row>
    <row r="17" spans="1:11">
      <c r="A17" s="4" t="s">
        <v>24</v>
      </c>
      <c r="B17">
        <v>8</v>
      </c>
      <c r="C17" s="15"/>
      <c r="D17" s="16">
        <v>11.1</v>
      </c>
      <c r="E17" s="16"/>
      <c r="F17" s="16"/>
      <c r="G17" s="16">
        <f>$D$17*$F$17</f>
        <v>0</v>
      </c>
    </row>
    <row r="18" spans="1:11">
      <c r="A18" s="4"/>
      <c r="C18" s="15"/>
      <c r="D18" s="16">
        <v>11.1</v>
      </c>
      <c r="E18" s="16"/>
      <c r="F18" s="16"/>
      <c r="G18" s="16">
        <f>$D$18*$F$18</f>
        <v>0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960</v>
      </c>
      <c r="C21" s="2" t="s">
        <v>19</v>
      </c>
      <c r="D21">
        <f>G21/B21</f>
        <v>0.88541666666666663</v>
      </c>
      <c r="E21" s="17"/>
      <c r="F21" s="19" t="s">
        <v>20</v>
      </c>
      <c r="G21" s="18">
        <f>SUM(G15:G20)</f>
        <v>850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/>
      <c r="D25" s="16">
        <v>8.5</v>
      </c>
      <c r="E25" s="16"/>
      <c r="F25" s="16"/>
      <c r="G25" s="16">
        <f>$D$25*$F$25</f>
        <v>0</v>
      </c>
    </row>
    <row r="26" spans="1:11">
      <c r="A26" s="4"/>
      <c r="C26" s="15"/>
      <c r="D26" s="16">
        <v>8.5</v>
      </c>
      <c r="E26" s="16"/>
      <c r="F26" s="16"/>
      <c r="G26" s="16">
        <f>$D$26*$F$26</f>
        <v>0</v>
      </c>
    </row>
    <row r="27" spans="1:11">
      <c r="A27" s="4"/>
      <c r="C27" s="15" t="s">
        <v>82</v>
      </c>
      <c r="D27" s="16">
        <v>11.1</v>
      </c>
      <c r="E27" s="16"/>
      <c r="F27" s="16">
        <v>45</v>
      </c>
      <c r="G27" s="16">
        <f>$D$27*$F$27</f>
        <v>499.5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480</v>
      </c>
      <c r="C31" s="2" t="s">
        <v>19</v>
      </c>
      <c r="D31">
        <f>G31/B31</f>
        <v>1.0406249999999999</v>
      </c>
      <c r="E31" s="17"/>
      <c r="F31" s="19" t="s">
        <v>20</v>
      </c>
      <c r="G31" s="18">
        <f>SUM(G25:G30)</f>
        <v>499.5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/>
      <c r="C36" s="15" t="s">
        <v>31</v>
      </c>
      <c r="D36" s="16">
        <v>1.33</v>
      </c>
      <c r="E36" s="16"/>
      <c r="F36" s="16"/>
      <c r="G36" s="16">
        <f>$D$36*$F$36</f>
        <v>0</v>
      </c>
    </row>
    <row r="37" spans="1:11" ht="12.75" customHeight="1">
      <c r="A37" s="4" t="s">
        <v>32</v>
      </c>
      <c r="B37">
        <v>8</v>
      </c>
      <c r="C37" s="15" t="s">
        <v>33</v>
      </c>
      <c r="D37" s="16">
        <v>2.4</v>
      </c>
      <c r="E37" s="16">
        <v>200</v>
      </c>
      <c r="F37" s="16">
        <v>200</v>
      </c>
      <c r="G37" s="16">
        <f>$D$37*$F$37</f>
        <v>480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480</v>
      </c>
      <c r="C40" s="2" t="s">
        <v>19</v>
      </c>
      <c r="D40">
        <f>G40/B40</f>
        <v>1</v>
      </c>
      <c r="E40" s="17"/>
      <c r="F40" s="19" t="s">
        <v>20</v>
      </c>
      <c r="G40" s="18">
        <f>SUM(G36:G39)</f>
        <v>480</v>
      </c>
    </row>
    <row r="41" spans="1:11" ht="30">
      <c r="A41" s="7" t="s">
        <v>34</v>
      </c>
      <c r="B41" s="27"/>
      <c r="C41" s="27"/>
      <c r="D41" s="27"/>
      <c r="E41" s="27"/>
      <c r="F41" s="27"/>
      <c r="G41" s="27"/>
    </row>
    <row r="42" spans="1:11">
      <c r="A42" s="7"/>
      <c r="B42" s="27"/>
      <c r="C42" s="27"/>
      <c r="D42" s="27"/>
      <c r="E42" s="27"/>
      <c r="F42" s="27"/>
      <c r="G42" s="27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 ht="30">
      <c r="A47" s="3" t="s">
        <v>40</v>
      </c>
      <c r="B47" s="9">
        <v>4.32</v>
      </c>
      <c r="C47">
        <v>115</v>
      </c>
      <c r="D47">
        <v>115</v>
      </c>
      <c r="E47">
        <f>$B$47*$D$47</f>
        <v>496.8</v>
      </c>
      <c r="F47" s="2" t="s">
        <v>134</v>
      </c>
    </row>
    <row r="48" spans="1:11">
      <c r="A48" s="3" t="s">
        <v>41</v>
      </c>
      <c r="B48" s="9">
        <v>4.7699999999999996</v>
      </c>
      <c r="C48">
        <v>100</v>
      </c>
      <c r="D48">
        <v>100</v>
      </c>
      <c r="E48">
        <f>$B$48*$D$48</f>
        <v>476.99999999999994</v>
      </c>
      <c r="F48" t="s">
        <v>65</v>
      </c>
    </row>
    <row r="49" spans="1:6">
      <c r="A49" s="3" t="s">
        <v>42</v>
      </c>
      <c r="B49" s="9">
        <v>4.7699999999999996</v>
      </c>
      <c r="C49">
        <v>120</v>
      </c>
      <c r="D49">
        <v>120</v>
      </c>
      <c r="E49">
        <f>$B$49*$D$49</f>
        <v>572.4</v>
      </c>
      <c r="F49" t="s">
        <v>135</v>
      </c>
    </row>
    <row r="50" spans="1:6" ht="30">
      <c r="A50" s="4" t="s">
        <v>43</v>
      </c>
      <c r="B50" s="9">
        <v>5.3</v>
      </c>
      <c r="E50">
        <f>$B$50*$D$50</f>
        <v>0</v>
      </c>
      <c r="F50" s="2"/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C53">
        <v>100</v>
      </c>
      <c r="D53">
        <v>100</v>
      </c>
      <c r="E53">
        <f>$B$53*$D$53</f>
        <v>436.00000000000006</v>
      </c>
      <c r="F53" t="s">
        <v>122</v>
      </c>
    </row>
    <row r="54" spans="1:6">
      <c r="A54" s="3" t="s">
        <v>47</v>
      </c>
      <c r="B54" s="9">
        <v>5.3</v>
      </c>
      <c r="C54">
        <v>20</v>
      </c>
      <c r="D54">
        <v>20</v>
      </c>
      <c r="E54">
        <f>$B$54*$D$54</f>
        <v>106</v>
      </c>
      <c r="F54" t="s">
        <v>136</v>
      </c>
    </row>
    <row r="55" spans="1:6">
      <c r="A55" s="3" t="s">
        <v>48</v>
      </c>
      <c r="B55" s="9">
        <v>8.64</v>
      </c>
      <c r="E55">
        <f>$B$55*$D$55</f>
        <v>0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2088.1999999999998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  <c r="B62">
        <v>8</v>
      </c>
    </row>
    <row r="63" spans="1:6">
      <c r="A63" t="s">
        <v>54</v>
      </c>
      <c r="B63">
        <v>9</v>
      </c>
    </row>
    <row r="64" spans="1:6">
      <c r="A64" t="s">
        <v>55</v>
      </c>
      <c r="B64">
        <v>9</v>
      </c>
    </row>
    <row r="65" spans="1:4">
      <c r="A65" t="s">
        <v>22</v>
      </c>
      <c r="B65">
        <v>8</v>
      </c>
    </row>
    <row r="72" spans="1:4" ht="45">
      <c r="A72" s="2" t="s">
        <v>56</v>
      </c>
      <c r="B72">
        <f>SUM(B62:B71)*60</f>
        <v>2040</v>
      </c>
    </row>
    <row r="74" spans="1:4" ht="45">
      <c r="A74" s="2" t="s">
        <v>57</v>
      </c>
      <c r="B74">
        <f>E57/B72</f>
        <v>1.023627450980392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>
      <c r="A80" t="s">
        <v>76</v>
      </c>
      <c r="B80" s="2" t="s">
        <v>77</v>
      </c>
      <c r="C80">
        <v>8</v>
      </c>
    </row>
    <row r="81" spans="1:3">
      <c r="A81" t="s">
        <v>84</v>
      </c>
      <c r="B81" s="2" t="s">
        <v>77</v>
      </c>
      <c r="C81">
        <v>7</v>
      </c>
    </row>
    <row r="82" spans="1:3">
      <c r="B82" s="2"/>
    </row>
    <row r="85" spans="1:3">
      <c r="A85" t="s">
        <v>137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30.09.2022          </vt:lpstr>
      <vt:lpstr>29.09.2022          </vt:lpstr>
      <vt:lpstr>28.09.2022          </vt:lpstr>
      <vt:lpstr>27.09.2022         </vt:lpstr>
      <vt:lpstr>26.09.2022         </vt:lpstr>
      <vt:lpstr>06.09.2022         </vt:lpstr>
      <vt:lpstr>05.09.2022         </vt:lpstr>
      <vt:lpstr>02.09.2022         </vt:lpstr>
      <vt:lpstr>01.09.2022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2022-07-14T09:55:58Z</dcterms:created>
  <dcterms:modified xsi:type="dcterms:W3CDTF">2022-10-10T14:04:18Z</dcterms:modified>
  <cp:category/>
  <cp:contentStatus/>
</cp:coreProperties>
</file>