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72.xml" ContentType="application/vnd.openxmlformats-officedocument.spreadsheetml.table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tables/table14.xml" ContentType="application/vnd.openxmlformats-officedocument.spreadsheetml.table+xml"/>
  <Override PartName="/xl/tables/table3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Override PartName="/xl/tables/table5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tables/table68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tables/table39.xml" ContentType="application/vnd.openxmlformats-officedocument.spreadsheetml.table+xml"/>
  <Override PartName="/xl/tables/table48.xml" ContentType="application/vnd.openxmlformats-officedocument.spreadsheetml.table+xml"/>
  <Override PartName="/xl/tables/table57.xml" ContentType="application/vnd.openxmlformats-officedocument.spreadsheetml.table+xml"/>
  <Override PartName="/xl/tables/table66.xml" ContentType="application/vnd.openxmlformats-officedocument.spreadsheetml.table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17.xml" ContentType="application/vnd.openxmlformats-officedocument.spreadsheetml.table+xml"/>
  <Override PartName="/xl/tables/table26.xml" ContentType="application/vnd.openxmlformats-officedocument.spreadsheetml.table+xml"/>
  <Override PartName="/xl/tables/table28.xml" ContentType="application/vnd.openxmlformats-officedocument.spreadsheetml.table+xml"/>
  <Override PartName="/xl/tables/table37.xml" ContentType="application/vnd.openxmlformats-officedocument.spreadsheetml.table+xml"/>
  <Override PartName="/xl/tables/table46.xml" ContentType="application/vnd.openxmlformats-officedocument.spreadsheetml.table+xml"/>
  <Override PartName="/xl/tables/table55.xml" ContentType="application/vnd.openxmlformats-officedocument.spreadsheetml.table+xml"/>
  <Override PartName="/xl/tables/table64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tables/table62.xml" ContentType="application/vnd.openxmlformats-officedocument.spreadsheetml.table+xml"/>
  <Override PartName="/xl/tables/table71.xml" ContentType="application/vnd.openxmlformats-officedocument.spreadsheetml.table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tables/table60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ables/table49.xml" ContentType="application/vnd.openxmlformats-officedocument.spreadsheetml.table+xml"/>
  <Override PartName="/xl/tables/table69.xml" ContentType="application/vnd.openxmlformats-officedocument.spreadsheetml.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tables/table67.xml" ContentType="application/vnd.openxmlformats-officedocument.spreadsheetml.table+xml"/>
  <Override PartName="/xl/worksheets/sheet17.xml" ContentType="application/vnd.openxmlformats-officedocument.spreadsheetml.worksheet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xl/tables/table65.xml" ContentType="application/vnd.openxmlformats-officedocument.spreadsheetml.table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tables/table63.xml" ContentType="application/vnd.openxmlformats-officedocument.spreadsheetml.table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70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 firstSheet="2" activeTab="4"/>
  </bookViews>
  <sheets>
    <sheet name="11,10.2022           " sheetId="111" r:id="rId1"/>
    <sheet name="10,10.2022          " sheetId="110" r:id="rId2"/>
    <sheet name="30,09.2022       " sheetId="104" r:id="rId3"/>
    <sheet name="29,09.2022       " sheetId="103" r:id="rId4"/>
    <sheet name="28,09.2022       " sheetId="102" r:id="rId5"/>
    <sheet name="27,09.2022       " sheetId="101" r:id="rId6"/>
    <sheet name="26,09.2022       " sheetId="100" r:id="rId7"/>
    <sheet name="23,09.2022       " sheetId="99" r:id="rId8"/>
    <sheet name="22,09.2022       " sheetId="98" r:id="rId9"/>
    <sheet name="21,09.2022      " sheetId="97" r:id="rId10"/>
    <sheet name="20,09.2022      " sheetId="96" r:id="rId11"/>
    <sheet name="19,09.2022      " sheetId="95" r:id="rId12"/>
    <sheet name="16,09.2022       " sheetId="94" r:id="rId13"/>
    <sheet name="15,09.2022        " sheetId="93" r:id="rId14"/>
    <sheet name="14,09.2022       " sheetId="92" r:id="rId15"/>
    <sheet name="13,09.2022      " sheetId="91" r:id="rId16"/>
    <sheet name="12,09.2022      " sheetId="90" r:id="rId17"/>
    <sheet name="09,09.2022      " sheetId="89" r:id="rId18"/>
    <sheet name="08,09.2022       " sheetId="88" r:id="rId19"/>
    <sheet name="07,09.2022       " sheetId="87" r:id="rId20"/>
    <sheet name="06,09.2022       " sheetId="86" r:id="rId21"/>
    <sheet name="05,09.2022       " sheetId="85" r:id="rId22"/>
    <sheet name="02,09.2022       " sheetId="84" r:id="rId23"/>
    <sheet name="01,09.2022         " sheetId="83" r:id="rId24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1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1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0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0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0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0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0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9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9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9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9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9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9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9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9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9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9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8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8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8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10" i="86"/>
  <c r="D28"/>
  <c r="B28"/>
  <c r="F12"/>
  <c r="D12"/>
  <c r="F11"/>
  <c r="D11"/>
  <c r="F10"/>
  <c r="F9"/>
  <c r="D9"/>
  <c r="F8"/>
  <c r="D8"/>
  <c r="F7"/>
  <c r="D7"/>
  <c r="F6"/>
  <c r="D6"/>
  <c r="F5"/>
  <c r="D5"/>
  <c r="F4"/>
  <c r="F13" s="1"/>
  <c r="D4"/>
  <c r="D13" s="1"/>
  <c r="D28" i="8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8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8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30" i="111" l="1"/>
  <c r="B30"/>
  <c r="D30" i="110"/>
  <c r="B30"/>
  <c r="D30" i="104"/>
  <c r="B30"/>
  <c r="D30" i="103"/>
  <c r="B30"/>
  <c r="D30" i="102"/>
  <c r="B30"/>
  <c r="D30" i="101"/>
  <c r="B30"/>
  <c r="D30" i="100"/>
  <c r="B30"/>
  <c r="D30" i="99"/>
  <c r="B30"/>
  <c r="D30" i="98"/>
  <c r="B30"/>
  <c r="D30" i="97"/>
  <c r="B30"/>
  <c r="D30" i="96"/>
  <c r="B30"/>
  <c r="D30" i="95"/>
  <c r="B30"/>
  <c r="D30" i="94"/>
  <c r="B30"/>
  <c r="D30" i="93"/>
  <c r="B30"/>
  <c r="D30" i="92"/>
  <c r="B30"/>
  <c r="D30" i="91"/>
  <c r="B30"/>
  <c r="D30" i="90"/>
  <c r="B30"/>
  <c r="D30" i="89"/>
  <c r="B30"/>
  <c r="D30" i="88"/>
  <c r="B30"/>
  <c r="D30" i="87"/>
  <c r="B30"/>
  <c r="D30" i="86"/>
  <c r="B30"/>
  <c r="D30" i="85"/>
  <c r="B30"/>
  <c r="D30" i="84"/>
  <c r="B30"/>
  <c r="D30" i="83"/>
  <c r="B30"/>
</calcChain>
</file>

<file path=xl/sharedStrings.xml><?xml version="1.0" encoding="utf-8"?>
<sst xmlns="http://schemas.openxmlformats.org/spreadsheetml/2006/main" count="1421" uniqueCount="109">
  <si>
    <t>Отчет работы участка замки</t>
  </si>
  <si>
    <t>за 11.10.2022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</si>
  <si>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</si>
  <si>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</si>
  <si>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</si>
  <si>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</si>
  <si>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</si>
  <si>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</si>
  <si>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</si>
  <si>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</si>
  <si>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</si>
  <si>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</si>
  <si>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</si>
  <si>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</si>
  <si>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</si>
  <si>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ё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</si>
  <si>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</si>
  <si>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</si>
  <si>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</si>
  <si>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</si>
  <si>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</si>
  <si>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</si>
  <si>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</si>
  <si>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</si>
  <si>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</si>
  <si>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</si>
  <si>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</si>
  <si>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</si>
  <si>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</si>
  <si>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</si>
  <si>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</si>
  <si>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</si>
  <si>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</si>
  <si>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</si>
  <si>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</si>
  <si>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</si>
  <si>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</si>
  <si>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</si>
  <si>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</si>
  <si>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</si>
  <si>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</si>
  <si>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</si>
  <si>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</si>
  <si>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</si>
  <si>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</si>
  <si>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</si>
  <si>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</si>
  <si>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за 10.10.2022</t>
  </si>
  <si>
    <t>отгрузка</t>
  </si>
  <si>
    <t>торцовка кол ЧПУ</t>
  </si>
  <si>
    <t>склад, резка резьбы в кол</t>
  </si>
  <si>
    <t>робот</t>
  </si>
  <si>
    <t>Корючин,
Фомин</t>
  </si>
  <si>
    <t>робот,
торцовка кол ЧПУ</t>
  </si>
  <si>
    <t>за 30.09.2022</t>
  </si>
  <si>
    <t>Фомин,Белов</t>
  </si>
  <si>
    <t>склад, отгрузка,
столовая</t>
  </si>
  <si>
    <t>резка резьбы в уголках</t>
  </si>
  <si>
    <t>за 29.09.2022</t>
  </si>
  <si>
    <t>гибка шайб 
"Электрон-комплекс"</t>
  </si>
  <si>
    <t>резьба в уголках</t>
  </si>
  <si>
    <t>склад,
резка резьбы в кол</t>
  </si>
  <si>
    <t>за 28.09.2022</t>
  </si>
  <si>
    <t>за 27.09.2022</t>
  </si>
  <si>
    <t xml:space="preserve">робот </t>
  </si>
  <si>
    <t>склад,
вывоз деталей и отходов с лазера</t>
  </si>
  <si>
    <t>за 26.09.2022</t>
  </si>
  <si>
    <t>Белов,Фомин</t>
  </si>
  <si>
    <t>резка резьбы в кол и уголках</t>
  </si>
  <si>
    <t>за 23.09.2022</t>
  </si>
  <si>
    <t>Гаврилова</t>
  </si>
  <si>
    <t>Поклад</t>
  </si>
  <si>
    <t>за 22.09.2022</t>
  </si>
  <si>
    <t>за 21.09.2022</t>
  </si>
  <si>
    <t>резина 
"Электрон-комплекс"</t>
  </si>
  <si>
    <t>за 20.09.2022</t>
  </si>
  <si>
    <t>уборка мусора у лазера, резка резьбы в кол</t>
  </si>
  <si>
    <t>отгрузка, склад,столовая</t>
  </si>
  <si>
    <t>резка резьбы в кол</t>
  </si>
  <si>
    <t>за 19.09.2022</t>
  </si>
  <si>
    <t>склад, отгрузка</t>
  </si>
  <si>
    <t>резьба в кол,
уборка деталей с лазера</t>
  </si>
  <si>
    <t>за 16.09.2022</t>
  </si>
  <si>
    <t>за 15.09.2022</t>
  </si>
  <si>
    <t>за 14.09.2022</t>
  </si>
  <si>
    <t>резка резьбы в уголках и колокольчиках</t>
  </si>
  <si>
    <t>чистка ламелей на лазере, клад</t>
  </si>
  <si>
    <t>за 13.09.2022</t>
  </si>
  <si>
    <t>склад,
резка резьбы в уголках</t>
  </si>
  <si>
    <t>за 12.09.2022</t>
  </si>
  <si>
    <t>резка резьбы в уголках, резьба в колокольчиках</t>
  </si>
  <si>
    <t>за 08.09.2022</t>
  </si>
  <si>
    <t>резьба в кол</t>
  </si>
  <si>
    <t>склад,отгрузка</t>
  </si>
  <si>
    <t>проточка кол ЧПУ</t>
  </si>
  <si>
    <t>резьба в кол,</t>
  </si>
  <si>
    <t>склад</t>
  </si>
  <si>
    <t>резьба в уголках Луис</t>
  </si>
  <si>
    <t>за 07.09.2022</t>
  </si>
  <si>
    <t>резьба в уголках,
резьба в кол</t>
  </si>
  <si>
    <t>за 06.09.2022</t>
  </si>
  <si>
    <t>за 05.09.2022</t>
  </si>
  <si>
    <t>мойка галтовок,
резьба в кол</t>
  </si>
  <si>
    <t>сварка Т-обр. крепления-86 шт</t>
  </si>
  <si>
    <t>за 02.09.2022</t>
  </si>
  <si>
    <t>торцовка кол ЧПУ
робот</t>
  </si>
  <si>
    <t>за 01.09.2022</t>
  </si>
  <si>
    <t>склад,
мойка галтовок</t>
  </si>
  <si>
    <t>зенковка и резка резьбы в уголках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</si>
</sst>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72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5" name="Таблица11458111720232629323538414425811141720232629323538414447502581114172023262932353841445356596265682581114172023262932353841444750535659627174772581114258172023262932353841444750535659626568717477808386" displayName="Таблица11458111720232629323538414425811141720232629323538414447502581114172023262932353841445356596265682581114172023262932353841444750535659627174772581114258172023262932353841444750535659626568717477808386" ref="A2:F13" totalsRowShown="0" headerRowDxfId="71">
  <autoFilter ref="A2:F13"/>
  <tableColumns count="6">
    <tableColumn id="1" name="Столбец1" dataDxfId="70"/>
    <tableColumn id="2" name="А" dataDxfId="6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86" name="Таблица21569121821242730333639424536912151821242730333639424548513691215182124273033363942455457606366693691215182124273033363942454851545760637275783691215369182124273033363942454851545760636669727578818487" displayName="Таблица2156912182124273033363942453691215182124273033363942454851369121518212427303336394245545760636669369121518212427303336394245485154576063727578369121536918212427303336394245485154576063666972757881848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87" name="Таблица31671013192225283134374043464710131619222528313437404346495247101316192225283134374043465558616467704710131619222528313437404346495255586164737679471013164710192225283134374043464952555861646770737679828588" displayName="Таблица3167101319222528313437404346471013161922252831343740434649524710131619222528313437404346555861646770471013161922252831343740434649525558616473767947101316471019222528313437404346495255586164677073767982858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82" name="Таблица114581117202326293235384144258111417202326293235384144475025811141720232629323538414453565962656825811141720232629323538414447505356596271747725811142581720232629323538414447505356596265687174778083" displayName="Таблица114581117202326293235384144258111417202326293235384144475025811141720232629323538414453565962656825811141720232629323538414447505356596271747725811142581720232629323538414447505356596265687174778083" ref="A2:F13" totalsRowShown="0" headerRowDxfId="68">
  <autoFilter ref="A2:F13"/>
  <tableColumns count="6">
    <tableColumn id="1" name="Столбец1" dataDxfId="67"/>
    <tableColumn id="2" name="А" dataDxfId="6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83" name="Таблица215691218212427303336394245369121518212427303336394245485136912151821242730333639424554576063666936912151821242730333639424548515457606372757836912153691821242730333639424548515457606366697275788184" displayName="Таблица21569121821242730333639424536912151821242730333639424548513691215182124273033363942455457606366693691215182124273033363942454851545760637275783691215369182124273033363942454851545760636669727578818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84" name="Таблица316710131922252831343740434647101316192225283134374043464952471013161922252831343740434655586164677047101316192225283134374043464952555861647376794710131647101922252831343740434649525558616467707376798285" displayName="Таблица31671013192225283134374043464710131619222528313437404346495247101316192225283134374043465558616467704710131619222528313437404346495255586164737679471013164710192225283134374043464952555861646770737679828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64" name="Таблица114581117202326293235384144258111417202326293235384144475025811141720232629323538414453565962656825811141720232629323538414447505356596271747725811142581720232629323538414447505356596265" displayName="Таблица114581117202326293235384144258111417202326293235384144475025811141720232629323538414453565962656825811141720232629323538414447505356596271747725811142581720232629323538414447505356596265" ref="A2:F13" totalsRowShown="0" headerRowDxfId="65">
  <autoFilter ref="A2:F13"/>
  <tableColumns count="6">
    <tableColumn id="1" name="Столбец1" dataDxfId="64"/>
    <tableColumn id="2" name="А" dataDxfId="6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65" name="Таблица215691218212427303336394245369121518212427303336394245485136912151821242730333639424554576063666936912151821242730333639424548515457606372757836912153691821242730333639424548515457606366" displayName="Таблица21569121821242730333639424536912151821242730333639424548513691215182124273033363942455457606366693691215182124273033363942454851545760637275783691215369182124273033363942454851545760636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66" name="Таблица316710131922252831343740434647101316192225283134374043464952471013161922252831343740434655586164677047101316192225283134374043464952555861647376794710131647101922252831343740434649525558616467" displayName="Таблица31671013192225283134374043464710131619222528313437404346495247101316192225283134374043465558616467704710131619222528313437404346495255586164737679471013164710192225283134374043464952555861646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61" name="Таблица1145811172023262932353841442581114172023262932353841444750258111417202326293235384144535659626568258111417202326293235384144475053565962717477258111425817202326293235384144475053565962" displayName="Таблица1145811172023262932353841442581114172023262932353841444750258111417202326293235384144535659626568258111417202326293235384144475053565962717477258111425817202326293235384144475053565962" ref="A2:F13" totalsRowShown="0" headerRowDxfId="62">
  <autoFilter ref="A2:F13"/>
  <tableColumns count="6">
    <tableColumn id="1" name="Столбец1" dataDxfId="61"/>
    <tableColumn id="2" name="А" dataDxfId="6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62" name="Таблица2156912182124273033363942453691215182124273033363942454851369121518212427303336394245545760636669369121518212427303336394245485154576063727578369121536918212427303336394245485154576063" displayName="Таблица215691218212427303336394245369121518212427303336394245485136912151821242730333639424554576063666936912151821242730333639424548515457606372757836912153691821242730333639424548515457606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63" name="Таблица3167101319222528313437404346471013161922252831343740434649524710131619222528313437404346555861646770471013161922252831343740434649525558616473767947101316471019222528313437404346495255586164" displayName="Таблица316710131922252831343740434647101316192225283134374043464952471013161922252831343740434655586164677047101316192225283134374043464952555861647376794710131647101922252831343740434649525558616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58" name="Таблица11458111720232629323538414425811141720232629323538414447502581114172023262932353841445356596265682581114172023262932353841444750535659627174772581114258172023262932353841444750535659" displayName="Таблица11458111720232629323538414425811141720232629323538414447502581114172023262932353841445356596265682581114172023262932353841444750535659627174772581114258172023262932353841444750535659" ref="A2:F13" totalsRowShown="0" headerRowDxfId="59">
  <autoFilter ref="A2:F13"/>
  <tableColumns count="6">
    <tableColumn id="1" name="Столбец1" dataDxfId="58"/>
    <tableColumn id="2" name="А" dataDxfId="5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59" name="Таблица21569121821242730333639424536912151821242730333639424548513691215182124273033363942455457606366693691215182124273033363942454851545760637275783691215369182124273033363942454851545760" displayName="Таблица2156912182124273033363942453691215182124273033363942454851369121518212427303336394245545760636669369121518212427303336394245485154576063727578369121536918212427303336394245485154576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60" name="Таблица31671013192225283134374043464710131619222528313437404346495247101316192225283134374043465558616467704710131619222528313437404346495255586164737679471013164710192225283134374043464952555861" displayName="Таблица3167101319222528313437404346471013161922252831343740434649524710131619222528313437404346555861646770471013161922252831343740434649525558616473767947101316471019222528313437404346495255586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55" name="Таблица114581117202326293235384144258111417202326293235384144475025811141720232629323538414453565962656825811141720232629323538414447505356596271747725811142581720232629323538414447505356" displayName="Таблица114581117202326293235384144258111417202326293235384144475025811141720232629323538414453565962656825811141720232629323538414447505356596271747725811142581720232629323538414447505356" ref="A2:F13" totalsRowShown="0" headerRowDxfId="56">
  <autoFilter ref="A2:F13"/>
  <tableColumns count="6">
    <tableColumn id="1" name="Столбец1" dataDxfId="55"/>
    <tableColumn id="2" name="А" dataDxfId="5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56" name="Таблица215691218212427303336394245369121518212427303336394245485136912151821242730333639424554576063666936912151821242730333639424548515457606372757836912153691821242730333639424548515457" displayName="Таблица21569121821242730333639424536912151821242730333639424548513691215182124273033363942455457606366693691215182124273033363942454851545760637275783691215369182124273033363942454851545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57" name="Таблица316710131922252831343740434647101316192225283134374043464952471013161922252831343740434655586164677047101316192225283134374043464952555861647376794710131647101922252831343740434649525558" displayName="Таблица31671013192225283134374043464710131619222528313437404346495247101316192225283134374043465558616467704710131619222528313437404346495255586164737679471013164710192225283134374043464952555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52" name="Таблица1145811172023262932353841442581114172023262932353841444750258111417202326293235384144535659626568258111417202326293235384144475053565962717477258111425817202326293235384144475053" displayName="Таблица1145811172023262932353841442581114172023262932353841444750258111417202326293235384144535659626568258111417202326293235384144475053565962717477258111425817202326293235384144475053" ref="A2:F13" totalsRowShown="0" headerRowDxfId="53">
  <autoFilter ref="A2:F13"/>
  <tableColumns count="6">
    <tableColumn id="1" name="Столбец1" dataDxfId="52"/>
    <tableColumn id="2" name="А" dataDxfId="5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53" name="Таблица2156912182124273033363942453691215182124273033363942454851369121518212427303336394245545760636669369121518212427303336394245485154576063727578369121536918212427303336394245485154" displayName="Таблица215691218212427303336394245369121518212427303336394245485136912151821242730333639424554576063666936912151821242730333639424548515457606372757836912153691821242730333639424548515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54" name="Таблица3167101319222528313437404346471013161922252831343740434649524710131619222528313437404346555861646770471013161922252831343740434649525558616473767947101316471019222528313437404346495255" displayName="Таблица316710131922252831343740434647101316192225283134374043464952471013161922252831343740434655586164677047101316192225283134374043464952555861647376794710131647101922252831343740434649525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49" name="Таблица11458111720232629323538414425811141720232629323538414447502581114172023262932353841445356596265682581114172023262932353841444750535659627174772581114258172023262932353841444750" displayName="Таблица11458111720232629323538414425811141720232629323538414447502581114172023262932353841445356596265682581114172023262932353841444750535659627174772581114258172023262932353841444750" ref="A2:F13" totalsRowShown="0" headerRowDxfId="50">
  <autoFilter ref="A2:F13"/>
  <tableColumns count="6">
    <tableColumn id="1" name="Столбец1" dataDxfId="49"/>
    <tableColumn id="2" name="А" dataDxfId="4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50" name="Таблица21569121821242730333639424536912151821242730333639424548513691215182124273033363942455457606366693691215182124273033363942454851545760637275783691215369182124273033363942454851" displayName="Таблица2156912182124273033363942453691215182124273033363942454851369121518212427303336394245545760636669369121518212427303336394245485154576063727578369121536918212427303336394245485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51" name="Таблица31671013192225283134374043464710131619222528313437404346495247101316192225283134374043465558616467704710131619222528313437404346495255586164737679471013164710192225283134374043464952" displayName="Таблица3167101319222528313437404346471013161922252831343740434649524710131619222528313437404346555861646770471013161922252831343740434649525558616473767947101316471019222528313437404346495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46" name="Таблица114581117202326293235384144258111417202326293235384144475025811141720232629323538414453565962656825811141720232629323538414447505356596271747725811142581720232629323538414447" displayName="Таблица114581117202326293235384144258111417202326293235384144475025811141720232629323538414453565962656825811141720232629323538414447505356596271747725811142581720232629323538414447" ref="A2:F13" totalsRowShown="0" headerRowDxfId="47">
  <autoFilter ref="A2:F13"/>
  <tableColumns count="6">
    <tableColumn id="1" name="Столбец1" dataDxfId="46"/>
    <tableColumn id="2" name="А" dataDxfId="4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47" name="Таблица215691218212427303336394245369121518212427303336394245485136912151821242730333639424554576063666936912151821242730333639424548515457606372757836912153691821242730333639424548" displayName="Таблица21569121821242730333639424536912151821242730333639424548513691215182124273033363942455457606366693691215182124273033363942454851545760637275783691215369182124273033363942454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48" name="Таблица316710131922252831343740434647101316192225283134374043464952471013161922252831343740434655586164677047101316192225283134374043464952555861647376794710131647101922252831343740434649" displayName="Таблица31671013192225283134374043464710131619222528313437404346495247101316192225283134374043465558616467704710131619222528313437404346495255586164737679471013164710192225283134374043464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43" name="Таблица1145811172023262932353841442581114172023262932353841444750258111417202326293235384144535659626568258111417202326293235384144475053565962717477258111425817202326293235384144" displayName="Таблица1145811172023262932353841442581114172023262932353841444750258111417202326293235384144535659626568258111417202326293235384144475053565962717477258111425817202326293235384144" ref="A2:F13" totalsRowShown="0" headerRowDxfId="44">
  <autoFilter ref="A2:F13"/>
  <tableColumns count="6">
    <tableColumn id="1" name="Столбец1" dataDxfId="43"/>
    <tableColumn id="2" name="А" dataDxfId="4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44" name="Таблица2156912182124273033363942453691215182124273033363942454851369121518212427303336394245545760636669369121518212427303336394245485154576063727578369121536918212427303336394245" displayName="Таблица215691218212427303336394245369121518212427303336394245485136912151821242730333639424554576063666936912151821242730333639424548515457606372757836912153691821242730333639424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45" name="Таблица3167101319222528313437404346471013161922252831343740434649524710131619222528313437404346555861646770471013161922252831343740434649525558616473767947101316471019222528313437404346" displayName="Таблица316710131922252831343740434647101316192225283134374043464952471013161922252831343740434655586164677047101316192225283134374043464952555861647376794710131647101922252831343740434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40" name="Таблица11458111720232629323538414425811141720232629323538414447502581114172023262932353841445356596265682581114172023262932353841444750535659627174772581114258172023262932353841" displayName="Таблица11458111720232629323538414425811141720232629323538414447502581114172023262932353841445356596265682581114172023262932353841444750535659627174772581114258172023262932353841" ref="A2:F13" totalsRowShown="0" headerRowDxfId="41">
  <autoFilter ref="A2:F13"/>
  <tableColumns count="6">
    <tableColumn id="1" name="Столбец1" dataDxfId="40"/>
    <tableColumn id="2" name="А" dataDxfId="3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41" name="Таблица21569121821242730333639424536912151821242730333639424548513691215182124273033363942455457606366693691215182124273033363942454851545760637275783691215369182124273033363942" displayName="Таблица2156912182124273033363942453691215182124273033363942454851369121518212427303336394245545760636669369121518212427303336394245485154576063727578369121536918212427303336394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42" name="Таблица31671013192225283134374043464710131619222528313437404346495247101316192225283134374043465558616467704710131619222528313437404346495255586164737679471013164710192225283134374043" displayName="Таблица3167101319222528313437404346471013161922252831343740434649524710131619222528313437404346555861646770471013161922252831343740434649525558616473767947101316471019222528313437404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7" name="Таблица114581117202326293235384144258111417202326293235384144475025811141720232629323538414453565962656825811141720232629323538414447505356596271747725811142581720232629323538" displayName="Таблица114581117202326293235384144258111417202326293235384144475025811141720232629323538414453565962656825811141720232629323538414447505356596271747725811142581720232629323538" ref="A2:F13" totalsRowShown="0" headerRowDxfId="38">
  <autoFilter ref="A2:F13"/>
  <tableColumns count="6">
    <tableColumn id="1" name="Столбец1" dataDxfId="37"/>
    <tableColumn id="2" name="А" dataDxfId="3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8" name="Таблица215691218212427303336394245369121518212427303336394245485136912151821242730333639424554576063666936912151821242730333639424548515457606372757836912153691821242730333639" displayName="Таблица21569121821242730333639424536912151821242730333639424548513691215182124273033363942455457606366693691215182124273033363942454851545760637275783691215369182124273033363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9" name="Таблица316710131922252831343740434647101316192225283134374043464952471013161922252831343740434655586164677047101316192225283134374043464952555861647376794710131647101922252831343740" displayName="Таблица31671013192225283134374043464710131619222528313437404346495247101316192225283134374043465558616467704710131619222528313437404346495255586164737679471013164710192225283134374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4" name="Таблица1145811172023262932353841442581114172023262932353841444750258111417202326293235384144535659626568258111417202326293235384144475053565962717477258111425817202326293235" displayName="Таблица1145811172023262932353841442581114172023262932353841444750258111417202326293235384144535659626568258111417202326293235384144475053565962717477258111425817202326293235" ref="A2:F13" totalsRowShown="0" headerRowDxfId="35">
  <autoFilter ref="A2:F13"/>
  <tableColumns count="6">
    <tableColumn id="1" name="Столбец1" dataDxfId="34"/>
    <tableColumn id="2" name="А" dataDxfId="3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5" name="Таблица2156912182124273033363942453691215182124273033363942454851369121518212427303336394245545760636669369121518212427303336394245485154576063727578369121536918212427303336" displayName="Таблица21569121821242730333639424536912151821242730333639424548513691215182124273033363942455457606366693691215182124273033363942454851545760637275783691215369182124273033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6" name="Таблица3167101319222528313437404346471013161922252831343740434649524710131619222528313437404346555861646770471013161922252831343740434649525558616473767947101316471019222528313437" displayName="Таблица316710131922252831343740434647101316192225283134374043464952471013161922252831343740434655586164677047101316192225283134374043464952555861647376794710131647101922252831343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31" name="Таблица11458111720232629323538414425811141720232629323538414447502581114172023262932353841445356596265682581114172023262932353841444750535659627174772581114258172023262932" displayName="Таблица11458111720232629323538414425811141720232629323538414447502581114172023262932353841445356596265682581114172023262932353841444750535659627174772581114258172023262932" ref="A2:F13" totalsRowShown="0" headerRowDxfId="32">
  <autoFilter ref="A2:F13"/>
  <tableColumns count="6">
    <tableColumn id="1" name="Столбец1" dataDxfId="31"/>
    <tableColumn id="2" name="А" dataDxfId="3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32" name="Таблица21569121821242730333639424536912151821242730333639424548513691215182124273033363942455457606366693691215182124273033363942454851545760637275783691215369182124273033" displayName="Таблица2156912182124273033363942453691215182124273033363942454851369121518212427303336394245545760636669369121518212427303336394245485154576063727578369121536918212427303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33" name="Таблица31671013192225283134374043464710131619222528313437404346495247101316192225283134374043465558616467704710131619222528313437404346495255586164737679471013164710192225283134" displayName="Таблица3167101319222528313437404346471013161922252831343740434649524710131619222528313437404346555861646770471013161922252831343740434649525558616473767947101316471019222528313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28" name="Таблица114581117202326293235384144258111417202326293235384144475025811141720232629323538414453565962656825811141720232629323538414447505356596271747725811142581720232629" displayName="Таблица114581117202326293235384144258111417202326293235384144475025811141720232629323538414453565962656825811141720232629323538414447505356596271747725811142581720232629" ref="A2:F13" totalsRowShown="0" headerRowDxfId="29">
  <autoFilter ref="A2:F13"/>
  <tableColumns count="6">
    <tableColumn id="1" name="Столбец1" dataDxfId="28"/>
    <tableColumn id="2" name="А" dataDxfId="2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29" name="Таблица215691218212427303336394245369121518212427303336394245485136912151821242730333639424554576063666936912151821242730333639424548515457606372757836912153691821242730" displayName="Таблица21569121821242730333639424536912151821242730333639424548513691215182124273033363942455457606366693691215182124273033363942454851545760637275783691215369182124273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30" name="Таблица316710131922252831343740434647101316192225283134374043464952471013161922252831343740434655586164677047101316192225283134374043464952555861647376794710131647101922252831" displayName="Таблица31671013192225283134374043464710131619222528313437404346495247101316192225283134374043465558616467704710131619222528313437404346495255586164737679471013164710192225283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25" name="Таблица1145811172023262932353841442581114172023262932353841444750258111417202326293235384144535659626568258111417202326293235384144475053565962717477258111425817202326" displayName="Таблица1145811172023262932353841442581114172023262932353841444750258111417202326293235384144535659626568258111417202326293235384144475053565962717477258111425817202326" ref="A2:F13" totalsRowShown="0" headerRowDxfId="26">
  <autoFilter ref="A2:F13"/>
  <tableColumns count="6">
    <tableColumn id="1" name="Столбец1" dataDxfId="25"/>
    <tableColumn id="2" name="А" dataDxfId="2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26" name="Таблица2156912182124273033363942453691215182124273033363942454851369121518212427303336394245545760636669369121518212427303336394245485154576063727578369121536918212427" displayName="Таблица215691218212427303336394245369121518212427303336394245485136912151821242730333639424554576063666936912151821242730333639424548515457606372757836912153691821242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27" name="Таблица3167101319222528313437404346471013161922252831343740434649524710131619222528313437404346555861646770471013161922252831343740434649525558616473767947101316471019222528" displayName="Таблица316710131922252831343740434647101316192225283134374043464952471013161922252831343740434655586164677047101316192225283134374043464952555861647376794710131647101922252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22" name="Таблица11458111720232629323538414425811141720232629323538414447502581114172023262932353841445356596265682581114172023262932353841444750535659627174772581114258172023" displayName="Таблица11458111720232629323538414425811141720232629323538414447502581114172023262932353841445356596265682581114172023262932353841444750535659627174772581114258172023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23" name="Таблица21569121821242730333639424536912151821242730333639424548513691215182124273033363942455457606366693691215182124273033363942454851545760637275783691215369182124" displayName="Таблица2156912182124273033363942453691215182124273033363942454851369121518212427303336394245545760636669369121518212427303336394245485154576063727578369121536918212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24" name="Таблица31671013192225283134374043464710131619222528313437404346495247101316192225283134374043465558616467704710131619222528313437404346495255586164737679471013164710192225" displayName="Таблица3167101319222528313437404346471013161922252831343740434649524710131619222528313437404346555861646770471013161922252831343740434649525558616473767947101316471019222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19" name="Таблица114581117202326293235384144258111417202326293235384144475025811141720232629323538414453565962656825811141720232629323538414447505356596271747725811142581720" displayName="Таблица114581117202326293235384144258111417202326293235384144475025811141720232629323538414453565962656825811141720232629323538414447505356596271747725811142581720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20" name="Таблица215691218212427303336394245369121518212427303336394245485136912151821242730333639424554576063666936912151821242730333639424548515457606372757836912153691821" displayName="Таблица21569121821242730333639424536912151821242730333639424548513691215182124273033363942455457606366693691215182124273033363942454851545760637275783691215369182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21" name="Таблица316710131922252831343740434647101316192225283134374043464952471013161922252831343740434655586164677047101316192225283134374043464952555861647376794710131647101922" displayName="Таблица31671013192225283134374043464710131619222528313437404346495247101316192225283134374043465558616467704710131619222528313437404346495255586164737679471013164710192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16" name="Таблица1145811172023262932353841442581114172023262932353841444750258111417202326293235384144535659626568258111417202326293235384144475053565962717477258111425817" displayName="Таблица1145811172023262932353841442581114172023262932353841444750258111417202326293235384144535659626568258111417202326293235384144475053565962717477258111425817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17" name="Таблица2156912182124273033363942453691215182124273033363942454851369121518212427303336394245545760636669369121518212427303336394245485154576063727578369121536918" displayName="Таблица215691218212427303336394245369121518212427303336394245485136912151821242730333639424554576063666936912151821242730333639424548515457606372757836912153691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18" name="Таблица3167101319222528313437404346471013161922252831343740434649524710131619222528313437404346555861646770471013161922252831343740434649525558616473767947101316471019" displayName="Таблица316710131922252831343740434647101316192225283134374043464952471013161922252831343740434655586164677047101316192225283134374043464952555861647376794710131647101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" displayName="Таблица11458111720232629323538414425811141720232629323538414447502581114172023262932353841445356596265682581114172023262932353841444750535659627174772581114258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8" name="Таблица21569121821242730333639424536912151821242730333639424548513691215182124273033363942455457606366693691215182124273033363942454851545760637275783691215369" displayName="Таблица2156912182124273033363942453691215182124273033363942454851369121518212427303336394245545760636669369121518212427303336394245485154576063727578369121536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9" name="Таблица31671013192225283134374043464710131619222528313437404346495247101316192225283134374043465558616467704710131619222528313437404346495255586164737679471013164710" displayName="Таблица3167101319222528313437404346471013161922252831343740434649524710131619222528313437404346555861646770471013161922252831343740434649525558616473767947101316471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" displayName="Таблица1145811172023262932353841442581114172023262932353841444750258111417202326293235384144535659626568258111417202326293235384144475053565962717477258111425" ref="A2:F13" totalsRowShown="0" headerRowDxfId="11">
  <autoFilter ref="A2:F13"/>
  <tableColumns count="6">
    <tableColumn id="1" name="Столбец1" dataDxfId="10"/>
    <tableColumn id="2" name="А" dataDxfId="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5" name="Таблица2156912182124273033363942453691215182124273033363942454851369121518212427303336394245545760636669369121518212427303336394245485154576063727578369121536" displayName="Таблица21569121821242730333639424536912151821242730333639424548513691215182124273033363942455457606366693691215182124273033363942454851545760637275783691215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6" name="Таблица316710131922252831343740434647101316192225283134374043464952471013161922252831343740434655586164677047101316192225283134374043464952555861647376794710131647" displayName="Таблица31671013192225283134374043464710131619222528313437404346495247101316192225283134374043465558616467704710131619222528313437404346495255586164737679471013164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" displayName="Таблица114581117202326293235384144258111417202326293235384144475025811141720232629323538414453565962656825811141720232629323538414447505356596271747725811142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id="2" name="Таблица215691218212427303336394245369121518212427303336394245485136912151821242730333639424554576063666936912151821242730333639424548515457606372757836912153" displayName="Таблица21569121821242730333639424536912151821242730333639424548513691215182124273033363942455457606366693691215182124273033363942454851545760637275783691215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id="3" name="Таблица31671013192225283134374043464710131619222528313437404346495247101316192225283134374043465558616467704710131619222528313437404346495255586164737679471013164" displayName="Таблица3167101319222528313437404346471013161922252831343740434649524710131619222528313437404346555861646770471013161922252831343740434649525558616473767947101316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7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" displayName="Таблица11458111720232629323538414425811141720232629323538414447502581114172023262932353841445356596265682581114172023262932353841444750535659627174772581114" ref="A2:F13" totalsRowShown="0" headerRowDxfId="5">
  <autoFilter ref="A2:F13"/>
  <tableColumns count="6">
    <tableColumn id="1" name="Столбец1" dataDxfId="4"/>
    <tableColumn id="2" name="А" dataDxfId="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68.xml><?xml version="1.0" encoding="utf-8"?>
<table xmlns="http://schemas.openxmlformats.org/spreadsheetml/2006/main" id="14" name="Таблица21569121821242730333639424536912151821242730333639424548513691215182124273033363942455457606366693691215182124273033363942454851545760637275783691215" displayName="Таблица2156912182124273033363942453691215182124273033363942454851369121518212427303336394245545760636669369121518212427303336394245485154576063727578369121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9.xml><?xml version="1.0" encoding="utf-8"?>
<table xmlns="http://schemas.openxmlformats.org/spreadsheetml/2006/main" id="15" name="Таблица3167101319222528313437404346471013161922252831343740434649524710131619222528313437404346555861646770471013161922252831343740434649525558616473767947101316" displayName="Таблица316710131922252831343740434647101316192225283134374043464952471013161922252831343740434655586164677047101316192225283134374043464952555861647376794710131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0.xml><?xml version="1.0" encoding="utf-8"?>
<table xmlns="http://schemas.openxmlformats.org/spreadsheetml/2006/main" id="10" name="Таблица114581117202326293235384144258111417202326293235384144475025811141720232629323538414453565962656825811141720232629323538414447505356596271747725811" displayName="Таблица114581117202326293235384144258111417202326293235384144475025811141720232629323538414453565962656825811141720232629323538414447505356596271747725811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71.xml><?xml version="1.0" encoding="utf-8"?>
<table xmlns="http://schemas.openxmlformats.org/spreadsheetml/2006/main" id="11" name="Таблица215691218212427303336394245369121518212427303336394245485136912151821242730333639424554576063666936912151821242730333639424548515457606372757836912" displayName="Таблица21569121821242730333639424536912151821242730333639424548513691215182124273033363942455457606366693691215182124273033363942454851545760637275783691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2.xml><?xml version="1.0" encoding="utf-8"?>
<table xmlns="http://schemas.openxmlformats.org/spreadsheetml/2006/main" id="12" name="Таблица31671013192225283134374043464710131619222528313437404346495247101316192225283134374043465558616467704710131619222528313437404346495255586164737679471013" displayName="Таблица3167101319222528313437404346471013161922252831343740434649524710131619222528313437404346555861646770471013161922252831343740434649525558616473767947101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table" Target="../tables/table53.xml"/><Relationship Id="rId1" Type="http://schemas.openxmlformats.org/officeDocument/2006/relationships/table" Target="../tables/table52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.xml"/><Relationship Id="rId2" Type="http://schemas.openxmlformats.org/officeDocument/2006/relationships/table" Target="../tables/table59.xml"/><Relationship Id="rId1" Type="http://schemas.openxmlformats.org/officeDocument/2006/relationships/table" Target="../tables/table5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6.xml"/><Relationship Id="rId2" Type="http://schemas.openxmlformats.org/officeDocument/2006/relationships/table" Target="../tables/table65.xml"/><Relationship Id="rId1" Type="http://schemas.openxmlformats.org/officeDocument/2006/relationships/table" Target="../tables/table64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9.xml"/><Relationship Id="rId2" Type="http://schemas.openxmlformats.org/officeDocument/2006/relationships/table" Target="../tables/table68.xml"/><Relationship Id="rId1" Type="http://schemas.openxmlformats.org/officeDocument/2006/relationships/table" Target="../tables/table67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2.xml"/><Relationship Id="rId2" Type="http://schemas.openxmlformats.org/officeDocument/2006/relationships/table" Target="../tables/table71.xml"/><Relationship Id="rId1" Type="http://schemas.openxmlformats.org/officeDocument/2006/relationships/table" Target="../tables/table7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J8" sqref="J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8">
      <c r="A1" t="s">
        <v>0</v>
      </c>
      <c r="C1" t="s">
        <v>1</v>
      </c>
    </row>
    <row r="2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8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8">
      <c r="A4" s="2" t="s">
        <v>14</v>
      </c>
      <c r="B4" s="6">
        <v>11.2</v>
      </c>
      <c r="D4">
        <f>$B$4*$C$4</f>
        <v>0</v>
      </c>
      <c r="F4">
        <f>$B$4*$E$4</f>
        <v>0</v>
      </c>
      <c r="H4" t="s">
        <v>15</v>
      </c>
    </row>
    <row r="5" spans="1:8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8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8">
      <c r="A7" s="2" t="s">
        <v>18</v>
      </c>
      <c r="B7" s="6">
        <v>11.2</v>
      </c>
      <c r="D7">
        <f>$B$7*$C$7</f>
        <v>0</v>
      </c>
      <c r="F7">
        <f>$B$7*$E$7</f>
        <v>0</v>
      </c>
    </row>
    <row r="8" spans="1:8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8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8">
      <c r="A10" s="2" t="s">
        <v>21</v>
      </c>
      <c r="B10" s="6">
        <v>12.9</v>
      </c>
      <c r="D10">
        <f>$B$10*$C$10</f>
        <v>0</v>
      </c>
      <c r="F10">
        <f>$B$10*$E$10</f>
        <v>0</v>
      </c>
    </row>
    <row r="11" spans="1:8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8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8" ht="60">
      <c r="B13" s="1" t="s">
        <v>24</v>
      </c>
      <c r="C13" s="1"/>
      <c r="D13">
        <f>SUM(D4:D12)</f>
        <v>0</v>
      </c>
      <c r="E13" s="1" t="s">
        <v>25</v>
      </c>
      <c r="F13">
        <f>SUM(F4:F12)</f>
        <v>0</v>
      </c>
    </row>
    <row r="16" spans="1:8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</row>
    <row r="19" spans="1:4">
      <c r="A19" t="s">
        <v>33</v>
      </c>
      <c r="B19">
        <v>8</v>
      </c>
    </row>
    <row r="20" spans="1:4">
      <c r="A20" t="s">
        <v>34</v>
      </c>
      <c r="B20">
        <v>8</v>
      </c>
    </row>
    <row r="21" spans="1:4">
      <c r="A21" t="s">
        <v>35</v>
      </c>
      <c r="B21">
        <v>8</v>
      </c>
    </row>
    <row r="22" spans="1:4">
      <c r="A22" t="s">
        <v>36</v>
      </c>
      <c r="B22">
        <v>8</v>
      </c>
    </row>
    <row r="23" spans="1:4">
      <c r="A23" t="s">
        <v>37</v>
      </c>
      <c r="B23">
        <v>8</v>
      </c>
    </row>
    <row r="24" spans="1:4">
      <c r="A24" t="s">
        <v>38</v>
      </c>
      <c r="B24">
        <v>8</v>
      </c>
    </row>
    <row r="25" spans="1:4">
      <c r="A25" t="s">
        <v>39</v>
      </c>
      <c r="B25">
        <v>8</v>
      </c>
    </row>
    <row r="26" spans="1:4">
      <c r="A26" t="s">
        <v>40</v>
      </c>
      <c r="B26">
        <v>8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0</v>
      </c>
    </row>
    <row r="30" spans="1:4" ht="45">
      <c r="A30" s="1" t="s">
        <v>43</v>
      </c>
      <c r="B30">
        <f>F13/B28</f>
        <v>0</v>
      </c>
      <c r="C30" s="1" t="s">
        <v>44</v>
      </c>
      <c r="D30" t="e">
        <f>F13/D28</f>
        <v>#DIV/0!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/>
      <c r="B36" s="1"/>
    </row>
    <row r="37" spans="1:4">
      <c r="A37" s="1"/>
      <c r="B37" s="1"/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I10" sqref="I10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8">
      <c r="A1" t="s">
        <v>0</v>
      </c>
      <c r="C1" t="s">
        <v>47</v>
      </c>
    </row>
    <row r="2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8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8">
      <c r="A4" s="2" t="s">
        <v>14</v>
      </c>
      <c r="B4" s="6">
        <v>11.2</v>
      </c>
      <c r="D4">
        <f>$B$4*$C$4</f>
        <v>0</v>
      </c>
      <c r="F4">
        <f>$B$4*$E$4</f>
        <v>0</v>
      </c>
      <c r="H4" t="s">
        <v>15</v>
      </c>
    </row>
    <row r="5" spans="1:8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8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8">
      <c r="A7" s="2" t="s">
        <v>18</v>
      </c>
      <c r="B7" s="6">
        <v>11.2</v>
      </c>
      <c r="C7">
        <v>120</v>
      </c>
      <c r="D7">
        <f>$B$7*$C$7</f>
        <v>1344</v>
      </c>
      <c r="F7">
        <f>$B$7*$E$7</f>
        <v>0</v>
      </c>
    </row>
    <row r="8" spans="1:8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8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8">
      <c r="A10" s="2" t="s">
        <v>21</v>
      </c>
      <c r="B10" s="6">
        <v>12.9</v>
      </c>
      <c r="C10">
        <v>105</v>
      </c>
      <c r="D10">
        <f>$B$10*$C$10</f>
        <v>1354.5</v>
      </c>
      <c r="F10">
        <f>$B$10*$E$10</f>
        <v>0</v>
      </c>
    </row>
    <row r="11" spans="1:8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8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8" ht="60">
      <c r="B13" s="1" t="s">
        <v>24</v>
      </c>
      <c r="C13" s="1"/>
      <c r="D13">
        <f>SUM(D4:D12)</f>
        <v>2698.5</v>
      </c>
      <c r="E13" s="1" t="s">
        <v>25</v>
      </c>
      <c r="F13">
        <f>SUM(F4:F12)</f>
        <v>0</v>
      </c>
    </row>
    <row r="16" spans="1:8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</row>
    <row r="19" spans="1:4">
      <c r="A19" t="s">
        <v>33</v>
      </c>
      <c r="B19">
        <v>8</v>
      </c>
    </row>
    <row r="20" spans="1:4">
      <c r="A20" t="s">
        <v>34</v>
      </c>
      <c r="B20">
        <v>8</v>
      </c>
    </row>
    <row r="21" spans="1:4">
      <c r="A21" t="s">
        <v>35</v>
      </c>
      <c r="B21">
        <v>8</v>
      </c>
    </row>
    <row r="22" spans="1:4">
      <c r="A22" t="s">
        <v>36</v>
      </c>
      <c r="B22">
        <v>8</v>
      </c>
    </row>
    <row r="23" spans="1:4">
      <c r="A23" t="s">
        <v>37</v>
      </c>
      <c r="B23">
        <v>8</v>
      </c>
    </row>
    <row r="24" spans="1:4">
      <c r="A24" t="s">
        <v>38</v>
      </c>
      <c r="B24">
        <v>8</v>
      </c>
    </row>
    <row r="25" spans="1:4">
      <c r="A25" t="s">
        <v>39</v>
      </c>
      <c r="B25">
        <v>8</v>
      </c>
    </row>
    <row r="26" spans="1:4">
      <c r="A26" t="s">
        <v>40</v>
      </c>
      <c r="B26">
        <v>8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0</v>
      </c>
    </row>
    <row r="30" spans="1:4" ht="45">
      <c r="A30" s="1" t="s">
        <v>43</v>
      </c>
      <c r="B30">
        <f>F13/B28</f>
        <v>0</v>
      </c>
      <c r="C30" s="1" t="s">
        <v>44</v>
      </c>
      <c r="D30" t="e">
        <f>F13/D28</f>
        <v>#DIV/0!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/>
      <c r="B36" s="1"/>
    </row>
    <row r="37" spans="1:4">
      <c r="A37" s="1"/>
      <c r="B37" s="1"/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15"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8">
      <c r="A1" t="s">
        <v>0</v>
      </c>
      <c r="C1" t="s">
        <v>54</v>
      </c>
    </row>
    <row r="2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8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8">
      <c r="A4" s="2" t="s">
        <v>14</v>
      </c>
      <c r="B4" s="6">
        <v>11.2</v>
      </c>
      <c r="D4">
        <f>$B$4*$C$4</f>
        <v>0</v>
      </c>
      <c r="F4">
        <f>$B$4*$E$4</f>
        <v>0</v>
      </c>
      <c r="H4" t="s">
        <v>15</v>
      </c>
    </row>
    <row r="5" spans="1:8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8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8">
      <c r="A7" s="2" t="s">
        <v>18</v>
      </c>
      <c r="B7" s="6">
        <v>11.2</v>
      </c>
      <c r="C7">
        <v>220</v>
      </c>
      <c r="D7">
        <f>$B$7*$C$7</f>
        <v>2464</v>
      </c>
      <c r="E7">
        <v>220</v>
      </c>
      <c r="F7">
        <f>$B$7*$E$7</f>
        <v>2464</v>
      </c>
    </row>
    <row r="8" spans="1:8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8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8">
      <c r="A10" s="2" t="s">
        <v>21</v>
      </c>
      <c r="B10" s="6">
        <v>12.9</v>
      </c>
      <c r="C10">
        <v>100</v>
      </c>
      <c r="D10">
        <f>$B$10*$C$10</f>
        <v>1290</v>
      </c>
      <c r="E10">
        <v>100</v>
      </c>
      <c r="F10">
        <f>$B$10*$E$10</f>
        <v>1290</v>
      </c>
    </row>
    <row r="11" spans="1:8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8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8" ht="60">
      <c r="B13" s="1" t="s">
        <v>24</v>
      </c>
      <c r="C13" s="1"/>
      <c r="D13">
        <f>SUM(D4:D12)</f>
        <v>3754</v>
      </c>
      <c r="E13" s="1" t="s">
        <v>25</v>
      </c>
      <c r="F13">
        <f>SUM(F4:F12)</f>
        <v>3754</v>
      </c>
    </row>
    <row r="16" spans="1:8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12.5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13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4</v>
      </c>
    </row>
    <row r="23" spans="1:4">
      <c r="A23" t="s">
        <v>37</v>
      </c>
      <c r="B23">
        <v>8</v>
      </c>
      <c r="D23">
        <v>0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6.5</v>
      </c>
    </row>
    <row r="26" spans="1:4">
      <c r="A26" t="s">
        <v>40</v>
      </c>
      <c r="B26">
        <v>8</v>
      </c>
      <c r="D26">
        <v>6.5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3510</v>
      </c>
    </row>
    <row r="30" spans="1:4" ht="45">
      <c r="A30" s="1" t="s">
        <v>43</v>
      </c>
      <c r="B30">
        <f>F13/B28</f>
        <v>0.97760416666666672</v>
      </c>
      <c r="C30" s="1" t="s">
        <v>44</v>
      </c>
      <c r="D30">
        <f>F13/D28</f>
        <v>1.0695156695156696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 ht="30">
      <c r="A36" s="1" t="s">
        <v>55</v>
      </c>
      <c r="B36" s="1" t="s">
        <v>56</v>
      </c>
      <c r="C36">
        <v>1.5</v>
      </c>
    </row>
    <row r="37" spans="1:4">
      <c r="A37" s="1" t="s">
        <v>37</v>
      </c>
      <c r="B37" s="1" t="s">
        <v>51</v>
      </c>
      <c r="C37">
        <v>1</v>
      </c>
    </row>
    <row r="38" spans="1:4" ht="30">
      <c r="A38" t="s">
        <v>36</v>
      </c>
      <c r="B38" s="1" t="s">
        <v>57</v>
      </c>
      <c r="C38">
        <v>7.5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8">
      <c r="A1" t="s">
        <v>0</v>
      </c>
      <c r="C1" t="s">
        <v>58</v>
      </c>
    </row>
    <row r="2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8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8">
      <c r="A4" s="2" t="s">
        <v>14</v>
      </c>
      <c r="B4" s="6">
        <v>11.2</v>
      </c>
      <c r="D4">
        <f>$B$4*$C$4</f>
        <v>0</v>
      </c>
      <c r="F4">
        <f>$B$4*$E$4</f>
        <v>0</v>
      </c>
      <c r="H4" t="s">
        <v>15</v>
      </c>
    </row>
    <row r="5" spans="1:8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8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8">
      <c r="A7" s="2" t="s">
        <v>18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8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8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8">
      <c r="A10" s="2" t="s">
        <v>21</v>
      </c>
      <c r="B10" s="6">
        <v>12.9</v>
      </c>
      <c r="C10">
        <v>180</v>
      </c>
      <c r="D10">
        <f>$B$10*$C$10</f>
        <v>2322</v>
      </c>
      <c r="E10">
        <v>180</v>
      </c>
      <c r="F10">
        <f>$B$10*$E$10</f>
        <v>2322</v>
      </c>
    </row>
    <row r="11" spans="1:8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8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8" ht="60">
      <c r="B13" s="1" t="s">
        <v>24</v>
      </c>
      <c r="C13" s="1"/>
      <c r="D13">
        <f>SUM(D4:D12)</f>
        <v>3666</v>
      </c>
      <c r="E13" s="1" t="s">
        <v>25</v>
      </c>
      <c r="F13">
        <f>SUM(F4:F12)</f>
        <v>3666</v>
      </c>
    </row>
    <row r="16" spans="1:8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8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4</v>
      </c>
    </row>
    <row r="23" spans="1:4">
      <c r="A23" t="s">
        <v>37</v>
      </c>
      <c r="B23">
        <v>8</v>
      </c>
      <c r="D23">
        <v>0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8</v>
      </c>
    </row>
    <row r="26" spans="1:4">
      <c r="A26" t="s">
        <v>40</v>
      </c>
      <c r="B26">
        <v>8</v>
      </c>
      <c r="D26">
        <v>6.5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3030</v>
      </c>
    </row>
    <row r="30" spans="1:4" ht="45">
      <c r="A30" s="1" t="s">
        <v>43</v>
      </c>
      <c r="B30">
        <f>F13/B28</f>
        <v>0.95468750000000002</v>
      </c>
      <c r="C30" s="1" t="s">
        <v>44</v>
      </c>
      <c r="D30">
        <f>F13/D28</f>
        <v>1.2099009900990099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 ht="45">
      <c r="A36" s="1" t="s">
        <v>38</v>
      </c>
      <c r="B36" s="1" t="s">
        <v>59</v>
      </c>
      <c r="C36">
        <v>3.5</v>
      </c>
    </row>
    <row r="37" spans="1:4">
      <c r="A37" s="1" t="s">
        <v>36</v>
      </c>
      <c r="B37" s="1" t="s">
        <v>60</v>
      </c>
      <c r="C37">
        <v>4</v>
      </c>
    </row>
    <row r="38" spans="1:4" ht="45">
      <c r="A38" t="s">
        <v>40</v>
      </c>
      <c r="B38" s="1" t="s">
        <v>61</v>
      </c>
      <c r="C38">
        <v>1.5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>
      <selection activeCell="G34" sqref="G3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8">
      <c r="A1" t="s">
        <v>0</v>
      </c>
      <c r="C1" t="s">
        <v>62</v>
      </c>
    </row>
    <row r="2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8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8">
      <c r="A4" s="2" t="s">
        <v>14</v>
      </c>
      <c r="B4" s="6">
        <v>11.2</v>
      </c>
      <c r="D4">
        <f>$B$4*$C$4</f>
        <v>0</v>
      </c>
      <c r="F4">
        <f>$B$4*$E$4</f>
        <v>0</v>
      </c>
      <c r="H4" t="s">
        <v>15</v>
      </c>
    </row>
    <row r="5" spans="1:8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8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8">
      <c r="A7" s="2" t="s">
        <v>18</v>
      </c>
      <c r="B7" s="6">
        <v>11.2</v>
      </c>
      <c r="C7">
        <v>300</v>
      </c>
      <c r="D7">
        <f>$B$7*$C$7</f>
        <v>3360</v>
      </c>
      <c r="E7">
        <v>300</v>
      </c>
      <c r="F7">
        <f>$B$7*$E$7</f>
        <v>3360</v>
      </c>
    </row>
    <row r="8" spans="1:8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8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8">
      <c r="A10" s="2" t="s">
        <v>21</v>
      </c>
      <c r="B10" s="6">
        <v>12.9</v>
      </c>
      <c r="D10">
        <f>$B$10*$C$10</f>
        <v>0</v>
      </c>
      <c r="F10">
        <f>$B$10*$E$10</f>
        <v>0</v>
      </c>
    </row>
    <row r="11" spans="1:8">
      <c r="A11" s="2" t="s">
        <v>22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8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8" ht="60">
      <c r="B13" s="1" t="s">
        <v>24</v>
      </c>
      <c r="C13" s="1"/>
      <c r="D13">
        <f>SUM(D4:D12)</f>
        <v>3920</v>
      </c>
      <c r="E13" s="1" t="s">
        <v>25</v>
      </c>
      <c r="F13">
        <f>SUM(F4:F12)</f>
        <v>3920</v>
      </c>
    </row>
    <row r="16" spans="1:8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8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6</v>
      </c>
    </row>
    <row r="23" spans="1:4">
      <c r="A23" t="s">
        <v>37</v>
      </c>
      <c r="B23">
        <v>8</v>
      </c>
      <c r="D23">
        <v>0</v>
      </c>
    </row>
    <row r="24" spans="1:4">
      <c r="A24" t="s">
        <v>38</v>
      </c>
      <c r="B24">
        <v>8</v>
      </c>
      <c r="D24">
        <v>7</v>
      </c>
    </row>
    <row r="25" spans="1:4">
      <c r="A25" t="s">
        <v>39</v>
      </c>
      <c r="B25">
        <v>8</v>
      </c>
      <c r="D25">
        <v>8</v>
      </c>
    </row>
    <row r="26" spans="1:4">
      <c r="A26" t="s">
        <v>40</v>
      </c>
      <c r="B26">
        <v>8</v>
      </c>
      <c r="D26">
        <v>6.5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3090</v>
      </c>
    </row>
    <row r="30" spans="1:4" ht="45">
      <c r="A30" s="1" t="s">
        <v>43</v>
      </c>
      <c r="B30">
        <f>F13/B28</f>
        <v>1.0208333333333333</v>
      </c>
      <c r="C30" s="1" t="s">
        <v>44</v>
      </c>
      <c r="D30">
        <f>F13/D28</f>
        <v>1.2686084142394822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 t="s">
        <v>36</v>
      </c>
      <c r="B36" s="1" t="s">
        <v>60</v>
      </c>
      <c r="C36">
        <v>3.5</v>
      </c>
    </row>
    <row r="37" spans="1:4" ht="45">
      <c r="A37" s="1" t="s">
        <v>38</v>
      </c>
      <c r="B37" s="1" t="s">
        <v>59</v>
      </c>
      <c r="C37">
        <v>4.5</v>
      </c>
    </row>
    <row r="38" spans="1:4">
      <c r="A38" t="s">
        <v>37</v>
      </c>
      <c r="B38" s="1" t="s">
        <v>51</v>
      </c>
      <c r="C38">
        <v>1</v>
      </c>
    </row>
    <row r="39" spans="1:4" ht="45">
      <c r="A39" t="s">
        <v>40</v>
      </c>
      <c r="B39" s="1" t="s">
        <v>61</v>
      </c>
      <c r="C39">
        <v>1.5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46"/>
  <sheetViews>
    <sheetView topLeftCell="A18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63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21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3849</v>
      </c>
      <c r="E13" s="1" t="s">
        <v>25</v>
      </c>
      <c r="F13">
        <f>SUM(F4:F12)</f>
        <v>3849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8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4</v>
      </c>
    </row>
    <row r="23" spans="1:4">
      <c r="A23" t="s">
        <v>37</v>
      </c>
      <c r="B23">
        <v>8</v>
      </c>
      <c r="D23">
        <v>0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8</v>
      </c>
    </row>
    <row r="26" spans="1:4">
      <c r="A26" t="s">
        <v>40</v>
      </c>
      <c r="B26">
        <v>8</v>
      </c>
      <c r="D26">
        <v>6.5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3030</v>
      </c>
    </row>
    <row r="30" spans="1:4" ht="45">
      <c r="A30" s="1" t="s">
        <v>43</v>
      </c>
      <c r="B30">
        <f>F13/B28</f>
        <v>1.0023437500000001</v>
      </c>
      <c r="C30" s="1" t="s">
        <v>44</v>
      </c>
      <c r="D30">
        <f>F13/D28</f>
        <v>1.2702970297029703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 t="s">
        <v>37</v>
      </c>
      <c r="B36" s="1" t="s">
        <v>64</v>
      </c>
      <c r="C36">
        <v>1</v>
      </c>
    </row>
    <row r="37" spans="1:4" ht="30">
      <c r="A37" s="1" t="s">
        <v>36</v>
      </c>
      <c r="B37" s="1" t="s">
        <v>57</v>
      </c>
      <c r="C37">
        <v>4</v>
      </c>
    </row>
    <row r="38" spans="1:4" ht="45">
      <c r="A38" t="s">
        <v>40</v>
      </c>
      <c r="B38" s="1" t="s">
        <v>65</v>
      </c>
      <c r="C38">
        <v>1.5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H39" sqref="H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66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C7">
        <v>115</v>
      </c>
      <c r="D7">
        <f>$B$7*$C$7</f>
        <v>1288</v>
      </c>
      <c r="E7">
        <v>115</v>
      </c>
      <c r="F7">
        <f>$B$7*$E$7</f>
        <v>1288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21</v>
      </c>
      <c r="B10" s="6">
        <v>12.9</v>
      </c>
      <c r="C10">
        <v>45</v>
      </c>
      <c r="D10">
        <f>$B$10*$C$10</f>
        <v>580.5</v>
      </c>
      <c r="E10">
        <v>45</v>
      </c>
      <c r="F10">
        <f>$B$10*$E$10</f>
        <v>580.5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2988.5</v>
      </c>
      <c r="E13" s="1" t="s">
        <v>25</v>
      </c>
      <c r="F13">
        <f>SUM(F4:F12)</f>
        <v>2988.5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8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6.5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0</v>
      </c>
    </row>
    <row r="23" spans="1:4">
      <c r="A23" t="s">
        <v>37</v>
      </c>
      <c r="B23">
        <v>8</v>
      </c>
      <c r="D23">
        <v>0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6.5</v>
      </c>
    </row>
    <row r="26" spans="1:4">
      <c r="A26" t="s">
        <v>40</v>
      </c>
      <c r="B26">
        <v>8</v>
      </c>
      <c r="D26">
        <v>6.5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2610</v>
      </c>
    </row>
    <row r="30" spans="1:4" ht="45">
      <c r="A30" s="1" t="s">
        <v>43</v>
      </c>
      <c r="B30">
        <f>F13/B28</f>
        <v>0.77825520833333328</v>
      </c>
      <c r="C30" s="1" t="s">
        <v>44</v>
      </c>
      <c r="D30">
        <f>F13/D28</f>
        <v>1.1450191570881225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 t="s">
        <v>67</v>
      </c>
      <c r="B36" s="1" t="s">
        <v>48</v>
      </c>
      <c r="C36">
        <v>1.5</v>
      </c>
    </row>
    <row r="37" spans="1:4">
      <c r="A37" s="1" t="s">
        <v>37</v>
      </c>
      <c r="B37" s="1" t="s">
        <v>51</v>
      </c>
      <c r="C37">
        <v>1</v>
      </c>
    </row>
    <row r="38" spans="1:4" ht="30">
      <c r="A38" t="s">
        <v>36</v>
      </c>
      <c r="B38" s="1" t="s">
        <v>68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46"/>
  <sheetViews>
    <sheetView topLeftCell="A3" workbookViewId="0">
      <selection activeCell="E29" sqref="E2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69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C9">
        <v>195</v>
      </c>
      <c r="D9">
        <f>$B$9*$C$9</f>
        <v>2184</v>
      </c>
      <c r="E9">
        <v>195</v>
      </c>
      <c r="F9">
        <f>$B$9*$E$9</f>
        <v>2184</v>
      </c>
    </row>
    <row r="10" spans="1:6">
      <c r="A10" s="2" t="s">
        <v>21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24</v>
      </c>
      <c r="C13" s="1"/>
      <c r="D13">
        <f>SUM(D4:D12)</f>
        <v>3676</v>
      </c>
      <c r="E13" s="1" t="s">
        <v>25</v>
      </c>
      <c r="F13">
        <f>SUM(F4:F12)</f>
        <v>3676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12</v>
      </c>
    </row>
    <row r="19" spans="1:4">
      <c r="A19" t="s">
        <v>33</v>
      </c>
      <c r="B19">
        <v>8</v>
      </c>
      <c r="D19">
        <v>8</v>
      </c>
    </row>
    <row r="20" spans="1:4">
      <c r="A20" t="s">
        <v>34</v>
      </c>
      <c r="B20">
        <v>8</v>
      </c>
      <c r="D20">
        <v>0</v>
      </c>
    </row>
    <row r="21" spans="1:4">
      <c r="A21" t="s">
        <v>35</v>
      </c>
      <c r="B21">
        <v>8</v>
      </c>
      <c r="D21">
        <v>12</v>
      </c>
    </row>
    <row r="22" spans="1:4">
      <c r="A22" t="s">
        <v>36</v>
      </c>
      <c r="B22">
        <v>8</v>
      </c>
      <c r="D22">
        <v>0</v>
      </c>
    </row>
    <row r="23" spans="1:4">
      <c r="A23" t="s">
        <v>37</v>
      </c>
      <c r="B23">
        <v>8</v>
      </c>
      <c r="D23">
        <v>0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11</v>
      </c>
    </row>
    <row r="26" spans="1:4">
      <c r="A26" t="s">
        <v>40</v>
      </c>
      <c r="B26">
        <v>8</v>
      </c>
      <c r="D26">
        <v>8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3540</v>
      </c>
    </row>
    <row r="30" spans="1:4" ht="45">
      <c r="A30" s="1" t="s">
        <v>43</v>
      </c>
      <c r="B30">
        <f>F13/B28</f>
        <v>0.95729166666666665</v>
      </c>
      <c r="C30" s="1" t="s">
        <v>44</v>
      </c>
      <c r="D30">
        <f>F13/D28</f>
        <v>1.0384180790960451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 t="s">
        <v>39</v>
      </c>
      <c r="B36" s="1" t="s">
        <v>48</v>
      </c>
      <c r="C36">
        <v>1</v>
      </c>
    </row>
    <row r="37" spans="1:4">
      <c r="A37" s="1" t="s">
        <v>37</v>
      </c>
      <c r="B37" s="1" t="s">
        <v>49</v>
      </c>
      <c r="C37">
        <v>4</v>
      </c>
    </row>
    <row r="38" spans="1:4">
      <c r="A38" t="s">
        <v>36</v>
      </c>
      <c r="B38" s="1" t="s">
        <v>60</v>
      </c>
      <c r="C38">
        <v>8</v>
      </c>
    </row>
    <row r="39" spans="1:4">
      <c r="A39" t="s">
        <v>70</v>
      </c>
      <c r="B39" s="1" t="s">
        <v>60</v>
      </c>
      <c r="C39">
        <v>2</v>
      </c>
    </row>
    <row r="40" spans="1:4">
      <c r="A40" t="s">
        <v>71</v>
      </c>
      <c r="B40" s="1" t="s">
        <v>60</v>
      </c>
      <c r="C40">
        <v>5</v>
      </c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72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C7">
        <v>230</v>
      </c>
      <c r="D7">
        <f>$B$7*$C$7</f>
        <v>2576</v>
      </c>
      <c r="E7">
        <v>230</v>
      </c>
      <c r="F7">
        <f>$B$7*$E$7</f>
        <v>2576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21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3696</v>
      </c>
      <c r="E13" s="1" t="s">
        <v>25</v>
      </c>
      <c r="F13">
        <f>SUM(F4:F12)</f>
        <v>3696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8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6.5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0</v>
      </c>
    </row>
    <row r="23" spans="1:4">
      <c r="A23" t="s">
        <v>37</v>
      </c>
      <c r="B23">
        <v>8</v>
      </c>
      <c r="D23">
        <v>0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8</v>
      </c>
    </row>
    <row r="26" spans="1:4">
      <c r="A26" t="s">
        <v>40</v>
      </c>
      <c r="B26">
        <v>8</v>
      </c>
      <c r="D26">
        <v>6.5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2700</v>
      </c>
    </row>
    <row r="30" spans="1:4" ht="45">
      <c r="A30" s="1" t="s">
        <v>43</v>
      </c>
      <c r="B30">
        <f>F13/B28</f>
        <v>0.96250000000000002</v>
      </c>
      <c r="C30" s="1" t="s">
        <v>44</v>
      </c>
      <c r="D30">
        <f>F13/D28</f>
        <v>1.3688888888888888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 t="s">
        <v>40</v>
      </c>
      <c r="B36" s="1" t="s">
        <v>49</v>
      </c>
      <c r="C36">
        <v>1.5</v>
      </c>
    </row>
    <row r="37" spans="1:4" ht="30">
      <c r="A37" s="1" t="s">
        <v>36</v>
      </c>
      <c r="B37" s="1" t="s">
        <v>57</v>
      </c>
      <c r="C37">
        <v>8</v>
      </c>
    </row>
    <row r="38" spans="1:4" ht="30">
      <c r="A38" t="s">
        <v>71</v>
      </c>
      <c r="B38" s="1" t="s">
        <v>57</v>
      </c>
      <c r="C38">
        <v>4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H28" sqref="H2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73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C9">
        <v>170</v>
      </c>
      <c r="D9">
        <f>$B$9*$C$9</f>
        <v>1903.9999999999998</v>
      </c>
      <c r="E9">
        <v>170</v>
      </c>
      <c r="F9">
        <f>$B$9*$E$9</f>
        <v>1903.9999999999998</v>
      </c>
    </row>
    <row r="10" spans="1:6">
      <c r="A10" s="2" t="s">
        <v>21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22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3584</v>
      </c>
      <c r="E13" s="1" t="s">
        <v>25</v>
      </c>
      <c r="F13">
        <f>SUM(F4:F12)</f>
        <v>3584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8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6</v>
      </c>
    </row>
    <row r="23" spans="1:4">
      <c r="A23" t="s">
        <v>37</v>
      </c>
      <c r="B23">
        <v>8</v>
      </c>
      <c r="D23">
        <v>3</v>
      </c>
    </row>
    <row r="24" spans="1:4">
      <c r="A24" t="s">
        <v>38</v>
      </c>
      <c r="B24">
        <v>8</v>
      </c>
      <c r="D24">
        <v>6</v>
      </c>
    </row>
    <row r="25" spans="1:4">
      <c r="A25" t="s">
        <v>39</v>
      </c>
      <c r="B25">
        <v>8</v>
      </c>
      <c r="D25">
        <v>8</v>
      </c>
    </row>
    <row r="26" spans="1:4">
      <c r="A26" t="s">
        <v>40</v>
      </c>
      <c r="B26">
        <v>8</v>
      </c>
      <c r="D26">
        <v>8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3300</v>
      </c>
    </row>
    <row r="30" spans="1:4" ht="45">
      <c r="A30" s="1" t="s">
        <v>43</v>
      </c>
      <c r="B30">
        <f>F13/B28</f>
        <v>0.93333333333333335</v>
      </c>
      <c r="C30" s="1" t="s">
        <v>44</v>
      </c>
      <c r="D30">
        <f>F13/D28</f>
        <v>1.0860606060606062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 ht="30">
      <c r="A36" s="1" t="s">
        <v>36</v>
      </c>
      <c r="B36" s="1" t="s">
        <v>50</v>
      </c>
      <c r="C36">
        <v>2</v>
      </c>
    </row>
    <row r="37" spans="1:4">
      <c r="A37" s="1" t="s">
        <v>37</v>
      </c>
      <c r="B37" s="1" t="s">
        <v>49</v>
      </c>
      <c r="C37">
        <v>5</v>
      </c>
    </row>
    <row r="38" spans="1:4" ht="45">
      <c r="A38" t="s">
        <v>38</v>
      </c>
      <c r="B38" s="1" t="s">
        <v>74</v>
      </c>
      <c r="C38">
        <v>2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F46"/>
  <sheetViews>
    <sheetView topLeftCell="A13" workbookViewId="0">
      <selection activeCell="G40" sqref="G40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75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16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C7">
        <v>170</v>
      </c>
      <c r="D7">
        <f>$B$7*$C$7</f>
        <v>1903.9999999999998</v>
      </c>
      <c r="E7">
        <v>170</v>
      </c>
      <c r="F7">
        <f>$B$7*$E$7</f>
        <v>1903.9999999999998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21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3024</v>
      </c>
      <c r="E13" s="1" t="s">
        <v>25</v>
      </c>
      <c r="F13">
        <f>SUM(F4:F12)</f>
        <v>3024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8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0</v>
      </c>
    </row>
    <row r="23" spans="1:4">
      <c r="A23" t="s">
        <v>37</v>
      </c>
      <c r="B23">
        <v>8</v>
      </c>
      <c r="D23">
        <v>0</v>
      </c>
    </row>
    <row r="24" spans="1:4">
      <c r="A24" t="s">
        <v>38</v>
      </c>
      <c r="B24">
        <v>8</v>
      </c>
      <c r="D24">
        <v>7</v>
      </c>
    </row>
    <row r="25" spans="1:4">
      <c r="A25" t="s">
        <v>39</v>
      </c>
      <c r="B25">
        <v>8</v>
      </c>
      <c r="D25">
        <v>6.5</v>
      </c>
    </row>
    <row r="26" spans="1:4">
      <c r="A26" t="s">
        <v>40</v>
      </c>
      <c r="B26">
        <v>8</v>
      </c>
      <c r="D26">
        <v>7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2670</v>
      </c>
    </row>
    <row r="30" spans="1:4" ht="45">
      <c r="A30" s="1" t="s">
        <v>43</v>
      </c>
      <c r="B30">
        <f>F13/B28</f>
        <v>0.78749999999999998</v>
      </c>
      <c r="C30" s="1" t="s">
        <v>44</v>
      </c>
      <c r="D30">
        <f>F13/D28</f>
        <v>1.1325842696629214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 t="s">
        <v>38</v>
      </c>
      <c r="B36" s="1" t="s">
        <v>49</v>
      </c>
      <c r="C36">
        <v>1</v>
      </c>
    </row>
    <row r="37" spans="1:4" ht="45">
      <c r="A37" s="1" t="s">
        <v>40</v>
      </c>
      <c r="B37" s="1" t="s">
        <v>76</v>
      </c>
      <c r="C37">
        <v>1</v>
      </c>
    </row>
    <row r="38" spans="1:4" ht="30">
      <c r="A38" t="s">
        <v>39</v>
      </c>
      <c r="B38" s="1" t="s">
        <v>77</v>
      </c>
      <c r="C38">
        <v>1.5</v>
      </c>
    </row>
    <row r="39" spans="1:4" ht="30">
      <c r="A39" t="s">
        <v>36</v>
      </c>
      <c r="B39" s="1" t="s">
        <v>78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9" sqref="F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79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C7">
        <v>105</v>
      </c>
      <c r="D7">
        <f>$B$7*$C$7</f>
        <v>1176</v>
      </c>
      <c r="E7">
        <v>105</v>
      </c>
      <c r="F7">
        <f>$B$7*$E$7</f>
        <v>1176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21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2337</v>
      </c>
      <c r="E13" s="1" t="s">
        <v>25</v>
      </c>
      <c r="F13">
        <f>SUM(F4:F12)</f>
        <v>2337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0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0</v>
      </c>
    </row>
    <row r="23" spans="1:4">
      <c r="A23" t="s">
        <v>37</v>
      </c>
      <c r="B23">
        <v>8</v>
      </c>
      <c r="D23">
        <v>4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6</v>
      </c>
    </row>
    <row r="26" spans="1:4">
      <c r="A26" t="s">
        <v>40</v>
      </c>
      <c r="B26">
        <v>8</v>
      </c>
      <c r="D26">
        <v>7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2460</v>
      </c>
    </row>
    <row r="30" spans="1:4" ht="45">
      <c r="A30" s="1" t="s">
        <v>43</v>
      </c>
      <c r="B30">
        <f>F13/B28</f>
        <v>0.60859375000000004</v>
      </c>
      <c r="C30" s="1" t="s">
        <v>44</v>
      </c>
      <c r="D30">
        <f>F13/D28</f>
        <v>0.95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 ht="30">
      <c r="A36" s="1" t="s">
        <v>37</v>
      </c>
      <c r="B36" s="1" t="s">
        <v>53</v>
      </c>
      <c r="C36">
        <v>4</v>
      </c>
    </row>
    <row r="37" spans="1:4">
      <c r="A37" s="1" t="s">
        <v>39</v>
      </c>
      <c r="B37" s="1" t="s">
        <v>80</v>
      </c>
      <c r="C37">
        <v>2</v>
      </c>
    </row>
    <row r="38" spans="1:4" ht="45">
      <c r="A38" t="s">
        <v>40</v>
      </c>
      <c r="B38" s="1" t="s">
        <v>81</v>
      </c>
      <c r="C38">
        <v>1</v>
      </c>
    </row>
    <row r="39" spans="1:4">
      <c r="A39" t="s">
        <v>36</v>
      </c>
      <c r="B39" s="1" t="s">
        <v>60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F46"/>
  <sheetViews>
    <sheetView topLeftCell="A17"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82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C9">
        <v>220</v>
      </c>
      <c r="D9">
        <f>$B$9*$C$9</f>
        <v>2464</v>
      </c>
      <c r="E9">
        <v>220</v>
      </c>
      <c r="F9">
        <f>$B$9*$E$9</f>
        <v>2464</v>
      </c>
    </row>
    <row r="10" spans="1:6">
      <c r="A10" s="2" t="s">
        <v>21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3625</v>
      </c>
      <c r="E13" s="1" t="s">
        <v>25</v>
      </c>
      <c r="F13">
        <f>SUM(F4:F12)</f>
        <v>3625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0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5</v>
      </c>
    </row>
    <row r="23" spans="1:4">
      <c r="A23" t="s">
        <v>37</v>
      </c>
      <c r="B23">
        <v>8</v>
      </c>
      <c r="D23">
        <v>5</v>
      </c>
    </row>
    <row r="24" spans="1:4">
      <c r="A24" t="s">
        <v>38</v>
      </c>
      <c r="B24">
        <v>8</v>
      </c>
      <c r="D24">
        <v>12.5</v>
      </c>
    </row>
    <row r="25" spans="1:4">
      <c r="A25" t="s">
        <v>39</v>
      </c>
      <c r="B25">
        <v>8</v>
      </c>
      <c r="D25">
        <v>6.5</v>
      </c>
    </row>
    <row r="26" spans="1:4">
      <c r="A26" t="s">
        <v>40</v>
      </c>
      <c r="B26">
        <v>8</v>
      </c>
      <c r="D26">
        <v>8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3180</v>
      </c>
    </row>
    <row r="30" spans="1:4" ht="45">
      <c r="A30" s="1" t="s">
        <v>43</v>
      </c>
      <c r="B30">
        <f>F13/B28</f>
        <v>0.94401041666666663</v>
      </c>
      <c r="C30" s="1" t="s">
        <v>44</v>
      </c>
      <c r="D30">
        <f>F13/D28</f>
        <v>1.1399371069182389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 t="s">
        <v>37</v>
      </c>
      <c r="B36" s="1" t="s">
        <v>49</v>
      </c>
      <c r="C36">
        <v>7</v>
      </c>
    </row>
    <row r="37" spans="1:4">
      <c r="A37" s="1" t="s">
        <v>39</v>
      </c>
      <c r="B37" s="1" t="s">
        <v>80</v>
      </c>
      <c r="C37">
        <v>1.5</v>
      </c>
    </row>
    <row r="38" spans="1:4">
      <c r="A38" t="s">
        <v>36</v>
      </c>
      <c r="B38" s="1" t="s">
        <v>60</v>
      </c>
      <c r="C38">
        <v>7.5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46"/>
  <sheetViews>
    <sheetView topLeftCell="A22" workbookViewId="0">
      <selection activeCell="F26" sqref="F2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83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C6">
        <v>38</v>
      </c>
      <c r="D6">
        <f>$B$6*$C$6</f>
        <v>471.2</v>
      </c>
      <c r="E6">
        <v>38</v>
      </c>
      <c r="F6">
        <f>$B$6*$E$6</f>
        <v>471.2</v>
      </c>
    </row>
    <row r="7" spans="1:6">
      <c r="A7" s="2" t="s">
        <v>18</v>
      </c>
      <c r="B7" s="6">
        <v>11.2</v>
      </c>
      <c r="C7">
        <v>105</v>
      </c>
      <c r="D7">
        <f>$B$7*$C$7</f>
        <v>1176</v>
      </c>
      <c r="E7">
        <v>105</v>
      </c>
      <c r="F7">
        <f>$B$7*$E$7</f>
        <v>1176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21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2808.2</v>
      </c>
      <c r="E13" s="1" t="s">
        <v>25</v>
      </c>
      <c r="F13">
        <f>SUM(F4:F12)</f>
        <v>2808.2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0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0</v>
      </c>
    </row>
    <row r="23" spans="1:4">
      <c r="A23" t="s">
        <v>37</v>
      </c>
      <c r="B23">
        <v>8</v>
      </c>
      <c r="D23">
        <v>4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8</v>
      </c>
    </row>
    <row r="26" spans="1:4">
      <c r="A26" t="s">
        <v>40</v>
      </c>
      <c r="B26">
        <v>8</v>
      </c>
      <c r="D26">
        <v>8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2640</v>
      </c>
    </row>
    <row r="30" spans="1:4" ht="45">
      <c r="A30" s="1" t="s">
        <v>43</v>
      </c>
      <c r="B30">
        <f>F13/B28</f>
        <v>0.73130208333333324</v>
      </c>
      <c r="C30" s="1" t="s">
        <v>44</v>
      </c>
      <c r="D30">
        <f>F13/D28</f>
        <v>1.0637121212121212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/>
      <c r="B36" s="1"/>
    </row>
    <row r="37" spans="1:4">
      <c r="A37" s="1"/>
      <c r="B37" s="1"/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84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C9">
        <v>220</v>
      </c>
      <c r="D9">
        <f>$B$9*$C$9</f>
        <v>2464</v>
      </c>
      <c r="E9">
        <v>220</v>
      </c>
      <c r="F9">
        <f>$B$9*$E$9</f>
        <v>2464</v>
      </c>
    </row>
    <row r="10" spans="1:6">
      <c r="A10" s="2" t="s">
        <v>21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22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3024</v>
      </c>
      <c r="E13" s="1" t="s">
        <v>25</v>
      </c>
      <c r="F13">
        <f>SUM(F4:F12)</f>
        <v>3024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0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4</v>
      </c>
    </row>
    <row r="23" spans="1:4">
      <c r="A23" t="s">
        <v>37</v>
      </c>
      <c r="B23">
        <v>8</v>
      </c>
      <c r="D23">
        <v>5</v>
      </c>
    </row>
    <row r="24" spans="1:4">
      <c r="A24" t="s">
        <v>38</v>
      </c>
      <c r="B24">
        <v>8</v>
      </c>
      <c r="D24">
        <v>9</v>
      </c>
    </row>
    <row r="25" spans="1:4">
      <c r="A25" t="s">
        <v>39</v>
      </c>
      <c r="B25">
        <v>8</v>
      </c>
      <c r="D25">
        <v>6</v>
      </c>
    </row>
    <row r="26" spans="1:4">
      <c r="A26" t="s">
        <v>40</v>
      </c>
      <c r="B26">
        <v>8</v>
      </c>
      <c r="D26">
        <v>8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2880</v>
      </c>
    </row>
    <row r="30" spans="1:4" ht="45">
      <c r="A30" s="1" t="s">
        <v>43</v>
      </c>
      <c r="B30">
        <f>F13/B28</f>
        <v>0.78749999999999998</v>
      </c>
      <c r="C30" s="1" t="s">
        <v>44</v>
      </c>
      <c r="D30">
        <f>F13/D28</f>
        <v>1.05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 ht="45">
      <c r="A36" s="1" t="s">
        <v>36</v>
      </c>
      <c r="B36" s="1" t="s">
        <v>85</v>
      </c>
      <c r="C36">
        <v>4</v>
      </c>
    </row>
    <row r="37" spans="1:4" ht="30">
      <c r="A37" s="1" t="s">
        <v>39</v>
      </c>
      <c r="B37" s="1" t="s">
        <v>86</v>
      </c>
      <c r="C37">
        <v>2</v>
      </c>
    </row>
    <row r="38" spans="1:4">
      <c r="A38" t="s">
        <v>37</v>
      </c>
      <c r="B38" s="1" t="s">
        <v>49</v>
      </c>
      <c r="C38">
        <v>3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5" sqref="F3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87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C9">
        <v>40</v>
      </c>
      <c r="D9">
        <f>$B$9*$C$9</f>
        <v>448</v>
      </c>
      <c r="E9">
        <v>40</v>
      </c>
      <c r="F9">
        <f>$B$9*$E$9</f>
        <v>448</v>
      </c>
    </row>
    <row r="10" spans="1:6">
      <c r="A10" s="2" t="s">
        <v>21</v>
      </c>
      <c r="B10" s="6">
        <v>12.9</v>
      </c>
      <c r="C10">
        <v>45</v>
      </c>
      <c r="D10">
        <f>$B$10*$C$10</f>
        <v>580.5</v>
      </c>
      <c r="E10">
        <v>45</v>
      </c>
      <c r="F10">
        <f>$B$10*$E$10</f>
        <v>580.5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2148.5</v>
      </c>
      <c r="E13" s="1" t="s">
        <v>25</v>
      </c>
      <c r="F13">
        <f>SUM(F4:F12)</f>
        <v>2148.5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0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4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2</v>
      </c>
    </row>
    <row r="23" spans="1:4">
      <c r="A23" t="s">
        <v>37</v>
      </c>
      <c r="B23">
        <v>8</v>
      </c>
      <c r="D23">
        <v>2.5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8</v>
      </c>
    </row>
    <row r="26" spans="1:4">
      <c r="A26" t="s">
        <v>40</v>
      </c>
      <c r="B26">
        <v>8</v>
      </c>
      <c r="D26">
        <v>8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2430</v>
      </c>
    </row>
    <row r="30" spans="1:4" ht="45">
      <c r="A30" s="1" t="s">
        <v>43</v>
      </c>
      <c r="B30">
        <f>F13/B28</f>
        <v>0.55950520833333328</v>
      </c>
      <c r="C30" s="1" t="s">
        <v>44</v>
      </c>
      <c r="D30">
        <f>F13/D28</f>
        <v>0.88415637860082308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 ht="45">
      <c r="A36" s="1" t="s">
        <v>36</v>
      </c>
      <c r="B36" s="1" t="s">
        <v>85</v>
      </c>
      <c r="C36">
        <v>6</v>
      </c>
    </row>
    <row r="37" spans="1:4" ht="45">
      <c r="A37" s="1" t="s">
        <v>34</v>
      </c>
      <c r="B37" s="1" t="s">
        <v>88</v>
      </c>
      <c r="C37">
        <v>4</v>
      </c>
    </row>
    <row r="38" spans="1:4">
      <c r="A38" t="s">
        <v>37</v>
      </c>
      <c r="B38" s="1" t="s">
        <v>49</v>
      </c>
      <c r="C38">
        <v>3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89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16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C9">
        <v>90</v>
      </c>
      <c r="D9">
        <f>$B$9*$C$9</f>
        <v>1007.9999999999999</v>
      </c>
      <c r="E9">
        <v>90</v>
      </c>
      <c r="F9">
        <f>$B$9*$E$9</f>
        <v>1007.9999999999999</v>
      </c>
    </row>
    <row r="10" spans="1:6">
      <c r="A10" s="2" t="s">
        <v>21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3289</v>
      </c>
      <c r="E13" s="1" t="s">
        <v>25</v>
      </c>
      <c r="F13">
        <f>SUM(F4:F12)</f>
        <v>3289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8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5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4</v>
      </c>
    </row>
    <row r="23" spans="1:4">
      <c r="A23" t="s">
        <v>37</v>
      </c>
      <c r="B23">
        <v>8</v>
      </c>
      <c r="D23">
        <v>4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5</v>
      </c>
    </row>
    <row r="26" spans="1:4">
      <c r="A26" t="s">
        <v>40</v>
      </c>
      <c r="B26">
        <v>8</v>
      </c>
      <c r="D26">
        <v>6.5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2910</v>
      </c>
    </row>
    <row r="30" spans="1:4" ht="45">
      <c r="A30" s="1" t="s">
        <v>43</v>
      </c>
      <c r="B30">
        <f>F13/B28</f>
        <v>0.85651041666666672</v>
      </c>
      <c r="C30" s="1" t="s">
        <v>44</v>
      </c>
      <c r="D30">
        <f>F13/D28</f>
        <v>1.1302405498281787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 ht="30">
      <c r="A36" s="1" t="s">
        <v>34</v>
      </c>
      <c r="B36" s="1" t="s">
        <v>57</v>
      </c>
      <c r="C36">
        <v>3</v>
      </c>
    </row>
    <row r="37" spans="1:4" ht="45">
      <c r="A37" s="1" t="s">
        <v>36</v>
      </c>
      <c r="B37" s="1" t="s">
        <v>90</v>
      </c>
      <c r="C37">
        <v>4</v>
      </c>
    </row>
    <row r="38" spans="1:4">
      <c r="A38" t="s">
        <v>55</v>
      </c>
      <c r="B38" s="1" t="s">
        <v>48</v>
      </c>
      <c r="C38">
        <v>1.5</v>
      </c>
    </row>
    <row r="39" spans="1:4">
      <c r="A39" t="s">
        <v>37</v>
      </c>
      <c r="B39" s="1" t="s">
        <v>49</v>
      </c>
      <c r="C39">
        <v>4</v>
      </c>
    </row>
    <row r="40" spans="1:4" ht="30">
      <c r="A40" t="s">
        <v>39</v>
      </c>
      <c r="B40" s="1" t="s">
        <v>57</v>
      </c>
      <c r="C40">
        <v>1.5</v>
      </c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91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16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C7">
        <v>210</v>
      </c>
      <c r="D7">
        <f>$B$7*$C$7</f>
        <v>2352</v>
      </c>
      <c r="E7">
        <v>210</v>
      </c>
      <c r="F7">
        <f>$B$7*$E$7</f>
        <v>2352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21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3472</v>
      </c>
      <c r="E13" s="1" t="s">
        <v>25</v>
      </c>
      <c r="F13">
        <f>SUM(F4:F12)</f>
        <v>3472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19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4</v>
      </c>
    </row>
    <row r="23" spans="1:4">
      <c r="A23" t="s">
        <v>37</v>
      </c>
      <c r="B23">
        <v>8</v>
      </c>
      <c r="D23">
        <v>0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5.5</v>
      </c>
    </row>
    <row r="26" spans="1:4">
      <c r="A26" t="s">
        <v>40</v>
      </c>
      <c r="B26">
        <v>8</v>
      </c>
      <c r="D26">
        <v>7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3570</v>
      </c>
    </row>
    <row r="30" spans="1:4" ht="45">
      <c r="A30" s="1" t="s">
        <v>43</v>
      </c>
      <c r="B30">
        <f>F13/B28</f>
        <v>0.90416666666666667</v>
      </c>
      <c r="C30" s="1" t="s">
        <v>44</v>
      </c>
      <c r="D30">
        <f>F13/D28</f>
        <v>0.97254901960784312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 t="s">
        <v>32</v>
      </c>
      <c r="B36" s="1" t="s">
        <v>92</v>
      </c>
      <c r="C36">
        <v>1</v>
      </c>
    </row>
    <row r="37" spans="1:4">
      <c r="A37" s="1" t="s">
        <v>67</v>
      </c>
      <c r="B37" s="1" t="s">
        <v>93</v>
      </c>
      <c r="C37">
        <v>1</v>
      </c>
    </row>
    <row r="38" spans="1:4" ht="30">
      <c r="A38" t="s">
        <v>36</v>
      </c>
      <c r="B38" s="1" t="s">
        <v>57</v>
      </c>
      <c r="C38">
        <v>4</v>
      </c>
    </row>
    <row r="39" spans="1:4">
      <c r="A39" t="s">
        <v>37</v>
      </c>
      <c r="B39" s="1" t="s">
        <v>49</v>
      </c>
      <c r="C39">
        <v>5.5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J36" sqref="J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91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C7">
        <v>210</v>
      </c>
      <c r="D7">
        <f>$B$7*$C$7</f>
        <v>2352</v>
      </c>
      <c r="E7">
        <v>210</v>
      </c>
      <c r="F7">
        <f>$B$7*$E$7</f>
        <v>2352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21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3472</v>
      </c>
      <c r="E13" s="1" t="s">
        <v>25</v>
      </c>
      <c r="F13">
        <f>SUM(F4:F12)</f>
        <v>3472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8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5</v>
      </c>
    </row>
    <row r="23" spans="1:4">
      <c r="A23" t="s">
        <v>37</v>
      </c>
      <c r="B23">
        <v>8</v>
      </c>
      <c r="D23">
        <v>0</v>
      </c>
    </row>
    <row r="24" spans="1:4">
      <c r="A24" t="s">
        <v>38</v>
      </c>
      <c r="B24">
        <v>8</v>
      </c>
      <c r="D24">
        <v>7</v>
      </c>
    </row>
    <row r="25" spans="1:4">
      <c r="A25" t="s">
        <v>39</v>
      </c>
      <c r="B25">
        <v>8</v>
      </c>
      <c r="D25">
        <v>7.5</v>
      </c>
    </row>
    <row r="26" spans="1:4">
      <c r="A26" t="s">
        <v>40</v>
      </c>
      <c r="B26">
        <v>8</v>
      </c>
      <c r="D26">
        <v>6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2970</v>
      </c>
    </row>
    <row r="30" spans="1:4" ht="45">
      <c r="A30" s="1" t="s">
        <v>43</v>
      </c>
      <c r="B30">
        <f>F13/B28</f>
        <v>0.90416666666666667</v>
      </c>
      <c r="C30" s="1" t="s">
        <v>44</v>
      </c>
      <c r="D30">
        <f>F13/D28</f>
        <v>1.1690235690235691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 t="s">
        <v>36</v>
      </c>
      <c r="B36" s="1" t="s">
        <v>94</v>
      </c>
      <c r="C36">
        <v>3</v>
      </c>
    </row>
    <row r="37" spans="1:4">
      <c r="A37" s="1" t="s">
        <v>38</v>
      </c>
      <c r="B37" s="1" t="s">
        <v>95</v>
      </c>
      <c r="C37">
        <v>1</v>
      </c>
    </row>
    <row r="38" spans="1:4">
      <c r="A38" t="s">
        <v>39</v>
      </c>
      <c r="B38" s="1" t="s">
        <v>96</v>
      </c>
      <c r="C38">
        <v>0.5</v>
      </c>
    </row>
    <row r="39" spans="1:4" ht="30">
      <c r="A39" t="s">
        <v>40</v>
      </c>
      <c r="B39" s="1" t="s">
        <v>97</v>
      </c>
      <c r="C39">
        <v>2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98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C7">
        <v>90</v>
      </c>
      <c r="D7">
        <f>$B$7*$C$7</f>
        <v>1007.9999999999999</v>
      </c>
      <c r="E7">
        <v>90</v>
      </c>
      <c r="F7">
        <f>$B$7*$E$7</f>
        <v>1007.9999999999999</v>
      </c>
    </row>
    <row r="8" spans="1:6">
      <c r="A8" s="2" t="s">
        <v>19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21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3330</v>
      </c>
      <c r="E13" s="1" t="s">
        <v>25</v>
      </c>
      <c r="F13">
        <f>SUM(F4:F12)</f>
        <v>3330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11.5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0</v>
      </c>
    </row>
    <row r="23" spans="1:4">
      <c r="A23" t="s">
        <v>37</v>
      </c>
      <c r="B23">
        <v>8</v>
      </c>
      <c r="D23">
        <v>5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8</v>
      </c>
    </row>
    <row r="26" spans="1:4">
      <c r="A26" t="s">
        <v>40</v>
      </c>
      <c r="B26">
        <v>8</v>
      </c>
      <c r="D26">
        <v>8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3390</v>
      </c>
    </row>
    <row r="30" spans="1:4" ht="45">
      <c r="A30" s="1" t="s">
        <v>43</v>
      </c>
      <c r="B30">
        <f>F13/B28</f>
        <v>0.8671875</v>
      </c>
      <c r="C30" s="1" t="s">
        <v>44</v>
      </c>
      <c r="D30">
        <f>F13/D28</f>
        <v>0.98230088495575218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 ht="30">
      <c r="A36" s="1" t="s">
        <v>37</v>
      </c>
      <c r="B36" s="1" t="s">
        <v>53</v>
      </c>
      <c r="C36">
        <v>3</v>
      </c>
    </row>
    <row r="37" spans="1:4" ht="30">
      <c r="A37" s="1" t="s">
        <v>36</v>
      </c>
      <c r="B37" s="1" t="s">
        <v>99</v>
      </c>
      <c r="C37">
        <v>8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F46"/>
  <sheetViews>
    <sheetView topLeftCell="A15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100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C4">
        <v>120</v>
      </c>
      <c r="D4">
        <f>$B$4*$C$4</f>
        <v>1344</v>
      </c>
      <c r="E4">
        <v>120</v>
      </c>
      <c r="F4">
        <f>$B$4*$E$4</f>
        <v>1344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C9">
        <v>85</v>
      </c>
      <c r="D9">
        <f>$B$9*$C$9</f>
        <v>951.99999999999989</v>
      </c>
      <c r="E9">
        <v>85</v>
      </c>
      <c r="F9">
        <f>$B$9*$E$9</f>
        <v>951.99999999999989</v>
      </c>
    </row>
    <row r="10" spans="1:6">
      <c r="A10" s="2" t="s">
        <v>21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3457</v>
      </c>
      <c r="E13" s="1" t="s">
        <v>25</v>
      </c>
      <c r="F13">
        <f>SUM(F4:F12)</f>
        <v>3457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8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5</v>
      </c>
    </row>
    <row r="23" spans="1:4">
      <c r="A23" t="s">
        <v>37</v>
      </c>
      <c r="B23">
        <v>8</v>
      </c>
      <c r="D23">
        <v>0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6.5</v>
      </c>
    </row>
    <row r="26" spans="1:4">
      <c r="A26" t="s">
        <v>40</v>
      </c>
      <c r="B26">
        <v>8</v>
      </c>
      <c r="D26">
        <v>6.5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3000</v>
      </c>
    </row>
    <row r="30" spans="1:4" ht="45">
      <c r="A30" s="1" t="s">
        <v>43</v>
      </c>
      <c r="B30">
        <f>F13/B28</f>
        <v>0.90026041666666667</v>
      </c>
      <c r="C30" s="1" t="s">
        <v>44</v>
      </c>
      <c r="D30">
        <f>F13/D28</f>
        <v>1.1523333333333334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>
      <c r="A36" s="1" t="s">
        <v>67</v>
      </c>
      <c r="B36" s="1" t="s">
        <v>48</v>
      </c>
      <c r="C36">
        <v>1.5</v>
      </c>
    </row>
    <row r="37" spans="1:4">
      <c r="A37" s="1" t="s">
        <v>36</v>
      </c>
      <c r="B37" s="1" t="s">
        <v>94</v>
      </c>
      <c r="C37">
        <v>3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>
  <dimension ref="A1:F46"/>
  <sheetViews>
    <sheetView topLeftCell="A22" workbookViewId="0">
      <selection activeCell="G39" sqref="G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101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C9">
        <v>205</v>
      </c>
      <c r="D9">
        <f>$B$9*$C$9</f>
        <v>2296</v>
      </c>
      <c r="E9">
        <v>205</v>
      </c>
      <c r="F9">
        <f>$B$9*$E$9</f>
        <v>2296</v>
      </c>
    </row>
    <row r="10" spans="1:6">
      <c r="A10" s="2" t="s">
        <v>21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3457</v>
      </c>
      <c r="E13" s="1" t="s">
        <v>25</v>
      </c>
      <c r="F13">
        <f>SUM(F4:F12)</f>
        <v>3457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8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3.5</v>
      </c>
    </row>
    <row r="23" spans="1:4">
      <c r="A23" t="s">
        <v>37</v>
      </c>
      <c r="B23">
        <v>8</v>
      </c>
      <c r="D23">
        <v>2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8</v>
      </c>
    </row>
    <row r="26" spans="1:4">
      <c r="A26" t="s">
        <v>40</v>
      </c>
      <c r="B26">
        <v>8</v>
      </c>
      <c r="D26">
        <v>5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3030</v>
      </c>
    </row>
    <row r="30" spans="1:4" ht="45">
      <c r="A30" s="1" t="s">
        <v>43</v>
      </c>
      <c r="B30">
        <f>F13/B28</f>
        <v>0.90026041666666667</v>
      </c>
      <c r="C30" s="1" t="s">
        <v>44</v>
      </c>
      <c r="D30">
        <f>F13/D28</f>
        <v>1.140924092409241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 ht="30">
      <c r="A36" s="1" t="s">
        <v>37</v>
      </c>
      <c r="B36" s="1" t="s">
        <v>53</v>
      </c>
      <c r="C36">
        <v>6</v>
      </c>
    </row>
    <row r="37" spans="1:4" ht="30">
      <c r="A37" s="1" t="s">
        <v>36</v>
      </c>
      <c r="B37" s="1" t="s">
        <v>102</v>
      </c>
      <c r="C37">
        <v>4</v>
      </c>
    </row>
    <row r="38" spans="1:4" ht="30">
      <c r="A38" t="s">
        <v>38</v>
      </c>
      <c r="B38" s="1" t="s">
        <v>103</v>
      </c>
      <c r="C38">
        <v>2</v>
      </c>
    </row>
    <row r="39" spans="1:4" ht="30">
      <c r="A39" t="s">
        <v>40</v>
      </c>
      <c r="B39" s="1" t="s">
        <v>57</v>
      </c>
      <c r="C39">
        <v>3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>
  <dimension ref="A1:F46"/>
  <sheetViews>
    <sheetView topLeftCell="A13" workbookViewId="0">
      <selection activeCell="E36" sqref="E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104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C7">
        <v>80</v>
      </c>
      <c r="D7">
        <f>$B$7*$C$7</f>
        <v>896</v>
      </c>
      <c r="E7">
        <v>80</v>
      </c>
      <c r="F7">
        <f>$B$7*$E$7</f>
        <v>896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21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4073</v>
      </c>
      <c r="E13" s="1" t="s">
        <v>25</v>
      </c>
      <c r="F13">
        <f>SUM(F4:F12)</f>
        <v>4073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17.5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6.5</v>
      </c>
    </row>
    <row r="23" spans="1:4">
      <c r="A23" t="s">
        <v>37</v>
      </c>
      <c r="B23">
        <v>8</v>
      </c>
      <c r="D23">
        <v>4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6.5</v>
      </c>
    </row>
    <row r="26" spans="1:4">
      <c r="A26" t="s">
        <v>40</v>
      </c>
      <c r="B26">
        <v>8</v>
      </c>
      <c r="D26">
        <v>6.5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3900</v>
      </c>
    </row>
    <row r="30" spans="1:4" ht="45">
      <c r="A30" s="1" t="s">
        <v>43</v>
      </c>
      <c r="B30">
        <f>F13/B28</f>
        <v>1.0606770833333334</v>
      </c>
      <c r="C30" s="1" t="s">
        <v>44</v>
      </c>
      <c r="D30">
        <f>F13/D28</f>
        <v>1.0443589743589743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 ht="30">
      <c r="A36" s="1" t="s">
        <v>37</v>
      </c>
      <c r="B36" s="1" t="s">
        <v>105</v>
      </c>
      <c r="C36">
        <v>4</v>
      </c>
    </row>
    <row r="37" spans="1:4" ht="30">
      <c r="A37" s="1" t="s">
        <v>52</v>
      </c>
      <c r="B37" s="1" t="s">
        <v>48</v>
      </c>
      <c r="C37">
        <v>1.5</v>
      </c>
    </row>
    <row r="38" spans="1:4">
      <c r="A38" t="s">
        <v>32</v>
      </c>
      <c r="B38" s="1" t="s">
        <v>60</v>
      </c>
      <c r="C38">
        <v>7.5</v>
      </c>
    </row>
    <row r="39" spans="1:4">
      <c r="A39" t="s">
        <v>39</v>
      </c>
      <c r="B39" s="1" t="s">
        <v>60</v>
      </c>
      <c r="C39">
        <v>1.5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>
  <dimension ref="A1:F46"/>
  <sheetViews>
    <sheetView topLeftCell="A8" workbookViewId="0">
      <selection activeCell="E37" sqref="E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106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16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17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18</v>
      </c>
      <c r="B7" s="6">
        <v>11.2</v>
      </c>
      <c r="C7">
        <v>195</v>
      </c>
      <c r="D7">
        <f>$B$7*$C$7</f>
        <v>2184</v>
      </c>
      <c r="E7">
        <v>195</v>
      </c>
      <c r="F7">
        <f>$B$7*$E$7</f>
        <v>2184</v>
      </c>
    </row>
    <row r="8" spans="1:6">
      <c r="A8" s="2" t="s">
        <v>19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20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21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22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23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24</v>
      </c>
      <c r="C13" s="1"/>
      <c r="D13">
        <f>SUM(D4:D12)</f>
        <v>3304</v>
      </c>
      <c r="E13" s="1" t="s">
        <v>25</v>
      </c>
      <c r="F13">
        <f>SUM(F4:F12)</f>
        <v>3304</v>
      </c>
    </row>
    <row r="16" spans="1:6" ht="42.75" customHeight="1">
      <c r="A16" s="2" t="s">
        <v>2</v>
      </c>
      <c r="B16" s="3" t="s">
        <v>26</v>
      </c>
      <c r="C16" s="2" t="s">
        <v>27</v>
      </c>
      <c r="D16" t="s">
        <v>28</v>
      </c>
    </row>
    <row r="17" spans="1:4" ht="30">
      <c r="A17" s="2" t="s">
        <v>29</v>
      </c>
      <c r="B17" s="3" t="s">
        <v>30</v>
      </c>
      <c r="C17" s="2"/>
      <c r="D17" t="s">
        <v>31</v>
      </c>
    </row>
    <row r="18" spans="1:4">
      <c r="A18" t="s">
        <v>32</v>
      </c>
      <c r="B18">
        <v>0</v>
      </c>
      <c r="D18">
        <v>8</v>
      </c>
    </row>
    <row r="19" spans="1:4">
      <c r="A19" t="s">
        <v>33</v>
      </c>
      <c r="B19">
        <v>8</v>
      </c>
      <c r="D19">
        <v>0</v>
      </c>
    </row>
    <row r="20" spans="1:4">
      <c r="A20" t="s">
        <v>34</v>
      </c>
      <c r="B20">
        <v>8</v>
      </c>
      <c r="D20">
        <v>8</v>
      </c>
    </row>
    <row r="21" spans="1:4">
      <c r="A21" t="s">
        <v>35</v>
      </c>
      <c r="B21">
        <v>8</v>
      </c>
      <c r="D21">
        <v>8</v>
      </c>
    </row>
    <row r="22" spans="1:4">
      <c r="A22" t="s">
        <v>36</v>
      </c>
      <c r="B22">
        <v>8</v>
      </c>
      <c r="D22">
        <v>6</v>
      </c>
    </row>
    <row r="23" spans="1:4">
      <c r="A23" t="s">
        <v>37</v>
      </c>
      <c r="B23">
        <v>8</v>
      </c>
      <c r="D23">
        <v>0</v>
      </c>
    </row>
    <row r="24" spans="1:4">
      <c r="A24" t="s">
        <v>38</v>
      </c>
      <c r="B24">
        <v>8</v>
      </c>
      <c r="D24">
        <v>8</v>
      </c>
    </row>
    <row r="25" spans="1:4">
      <c r="A25" t="s">
        <v>39</v>
      </c>
      <c r="B25">
        <v>8</v>
      </c>
      <c r="D25">
        <v>4</v>
      </c>
    </row>
    <row r="26" spans="1:4">
      <c r="A26" t="s">
        <v>40</v>
      </c>
      <c r="B26">
        <v>8</v>
      </c>
      <c r="D26">
        <v>5</v>
      </c>
    </row>
    <row r="28" spans="1:4" ht="45">
      <c r="A28" s="1" t="s">
        <v>41</v>
      </c>
      <c r="B28">
        <f>SUM(B18:B26)*60</f>
        <v>3840</v>
      </c>
      <c r="C28" s="1" t="s">
        <v>42</v>
      </c>
      <c r="D28">
        <f>SUM(D18:D27)*60</f>
        <v>2820</v>
      </c>
    </row>
    <row r="30" spans="1:4" ht="45">
      <c r="A30" s="1" t="s">
        <v>43</v>
      </c>
      <c r="B30">
        <f>F13/B28</f>
        <v>0.86041666666666672</v>
      </c>
      <c r="C30" s="1" t="s">
        <v>44</v>
      </c>
      <c r="D30">
        <f>F13/D28</f>
        <v>1.1716312056737588</v>
      </c>
    </row>
    <row r="33" spans="1:4">
      <c r="A33" t="s">
        <v>2</v>
      </c>
      <c r="B33" s="2" t="s">
        <v>26</v>
      </c>
      <c r="C33" t="s">
        <v>27</v>
      </c>
      <c r="D33" t="s">
        <v>28</v>
      </c>
    </row>
    <row r="34" spans="1:4">
      <c r="B34" s="2" t="s">
        <v>45</v>
      </c>
    </row>
    <row r="35" spans="1:4">
      <c r="A35" t="s">
        <v>29</v>
      </c>
      <c r="B35" t="s">
        <v>46</v>
      </c>
      <c r="C35" t="s">
        <v>31</v>
      </c>
    </row>
    <row r="36" spans="1:4" ht="30">
      <c r="A36" s="1" t="s">
        <v>40</v>
      </c>
      <c r="B36" s="1" t="s">
        <v>57</v>
      </c>
      <c r="C36">
        <v>3</v>
      </c>
    </row>
    <row r="37" spans="1:4" ht="30">
      <c r="A37" s="1" t="s">
        <v>36</v>
      </c>
      <c r="B37" s="1" t="s">
        <v>107</v>
      </c>
      <c r="C37">
        <v>2</v>
      </c>
    </row>
    <row r="38" spans="1:4" ht="30">
      <c r="A38" t="s">
        <v>33</v>
      </c>
      <c r="B38" s="1" t="s">
        <v>108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11,10.2022           </vt:lpstr>
      <vt:lpstr>10,10.2022          </vt:lpstr>
      <vt:lpstr>30,09.2022       </vt:lpstr>
      <vt:lpstr>29,09.2022       </vt:lpstr>
      <vt:lpstr>28,09.2022       </vt:lpstr>
      <vt:lpstr>27,09.2022       </vt:lpstr>
      <vt:lpstr>26,09.2022       </vt:lpstr>
      <vt:lpstr>23,09.2022       </vt:lpstr>
      <vt:lpstr>22,09.2022       </vt:lpstr>
      <vt:lpstr>21,09.2022      </vt:lpstr>
      <vt:lpstr>20,09.2022      </vt:lpstr>
      <vt:lpstr>19,09.2022      </vt:lpstr>
      <vt:lpstr>16,09.2022       </vt:lpstr>
      <vt:lpstr>15,09.2022        </vt:lpstr>
      <vt:lpstr>14,09.2022       </vt:lpstr>
      <vt:lpstr>13,09.2022      </vt:lpstr>
      <vt:lpstr>12,09.2022      </vt:lpstr>
      <vt:lpstr>09,09.2022      </vt:lpstr>
      <vt:lpstr>08,09.2022       </vt:lpstr>
      <vt:lpstr>07,09.2022       </vt:lpstr>
      <vt:lpstr>06,09.2022       </vt:lpstr>
      <vt:lpstr>05,09.2022       </vt:lpstr>
      <vt:lpstr>02,09.2022       </vt:lpstr>
      <vt:lpstr>01,09.2022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2022-04-08T07:16:56Z</dcterms:created>
  <dcterms:modified xsi:type="dcterms:W3CDTF">2022-10-10T13:39:49Z</dcterms:modified>
  <cp:category/>
  <cp:contentStatus/>
</cp:coreProperties>
</file>