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tables/table90.xml" ContentType="application/vnd.openxmlformats-officedocument.spreadsheetml.table+xml"/>
  <Override PartName="/xl/tables/table101.xml" ContentType="application/vnd.openxmlformats-officedocument.spreadsheetml.table+xml"/>
  <Override PartName="/xl/tables/table130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tables/table139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tables/table135.xml" ContentType="application/vnd.openxmlformats-officedocument.spreadsheetml.table+xml"/>
  <Override PartName="/xl/tables/table146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31.xml" ContentType="application/vnd.openxmlformats-officedocument.spreadsheetml.table+xml"/>
  <Override PartName="/xl/tables/table142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tables/table89.xml" ContentType="application/vnd.openxmlformats-officedocument.spreadsheetml.table+xml"/>
  <Override PartName="/xl/tables/table129.xml" ContentType="application/vnd.openxmlformats-officedocument.spreadsheetml.table+xml"/>
  <Override PartName="/xl/tables/table147.xml" ContentType="application/vnd.openxmlformats-officedocument.spreadsheetml.table+xml"/>
  <Override PartName="/xl/tables/table49.xml" ContentType="application/vnd.openxmlformats-officedocument.spreadsheetml.table+xml"/>
  <Override PartName="/xl/tables/table78.xml" ContentType="application/vnd.openxmlformats-officedocument.spreadsheetml.table+xml"/>
  <Override PartName="/xl/tables/table96.xml" ContentType="application/vnd.openxmlformats-officedocument.spreadsheetml.table+xml"/>
  <Override PartName="/xl/tables/table107.xml" ContentType="application/vnd.openxmlformats-officedocument.spreadsheetml.table+xml"/>
  <Override PartName="/xl/tables/table118.xml" ContentType="application/vnd.openxmlformats-officedocument.spreadsheetml.table+xml"/>
  <Override PartName="/xl/tables/table136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tables/table76.xml" ContentType="application/vnd.openxmlformats-officedocument.spreadsheetml.table+xml"/>
  <Override PartName="/xl/tables/table85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tables/table134.xml" ContentType="application/vnd.openxmlformats-officedocument.spreadsheetml.table+xml"/>
  <Override PartName="/xl/tables/table143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xl/tables/table74.xml" ContentType="application/vnd.openxmlformats-officedocument.spreadsheetml.table+xml"/>
  <Override PartName="/xl/tables/table83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xl/tables/table132.xml" ContentType="application/vnd.openxmlformats-officedocument.spreadsheetml.table+xml"/>
  <Override PartName="/xl/tables/table141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19.xml" ContentType="application/vnd.openxmlformats-officedocument.spreadsheetml.table+xml"/>
  <Override PartName="/xl/tables/table137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33.xml" ContentType="application/vnd.openxmlformats-officedocument.spreadsheetml.table+xml"/>
  <Override PartName="/xl/tables/table144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tables/table140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worksheets/sheet2.xml" ContentType="application/vnd.openxmlformats-officedocument.spreadsheetml.worksheet+xml"/>
  <Override PartName="/xl/tables/table109.xml" ContentType="application/vnd.openxmlformats-officedocument.spreadsheetml.table+xml"/>
  <Override PartName="/xl/tables/table138.xml" ContentType="application/vnd.openxmlformats-officedocument.spreadsheetml.table+xml"/>
  <Override PartName="/xl/tables/table69.xml" ContentType="application/vnd.openxmlformats-officedocument.spreadsheetml.table+xml"/>
  <Override PartName="/xl/tables/table87.xml" ContentType="application/vnd.openxmlformats-officedocument.spreadsheetml.table+xml"/>
  <Override PartName="/xl/tables/table98.xml" ContentType="application/vnd.openxmlformats-officedocument.spreadsheetml.table+xml"/>
  <Override PartName="/xl/tables/table116.xml" ContentType="application/vnd.openxmlformats-officedocument.spreadsheetml.table+xml"/>
  <Override PartName="/xl/tables/table127.xml" ContentType="application/vnd.openxmlformats-officedocument.spreadsheetml.table+xml"/>
  <Override PartName="/xl/tables/table145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30.11.2022    " sheetId="75" r:id="rId1"/>
    <sheet name="29.11.2022   " sheetId="74" r:id="rId2"/>
    <sheet name="28.11.2022   " sheetId="73" r:id="rId3"/>
    <sheet name="25.11.2022   " sheetId="72" r:id="rId4"/>
    <sheet name="24.11.2022   " sheetId="71" r:id="rId5"/>
    <sheet name="23.11.2022   " sheetId="70" r:id="rId6"/>
    <sheet name="22.11.2022  " sheetId="69" r:id="rId7"/>
    <sheet name="21.11.2022  " sheetId="68" r:id="rId8"/>
    <sheet name="18.11.2022  " sheetId="67" r:id="rId9"/>
    <sheet name="17.11.2022  " sheetId="66" r:id="rId10"/>
    <sheet name="16.11.2022" sheetId="65" r:id="rId11"/>
    <sheet name="15.11.2022  " sheetId="64" r:id="rId12"/>
    <sheet name="14.11.2022 " sheetId="63" r:id="rId13"/>
    <sheet name="11.11.2022 " sheetId="62" r:id="rId14"/>
    <sheet name="10.11.2022 " sheetId="61" r:id="rId15"/>
    <sheet name="09.11.2022 " sheetId="60" r:id="rId16"/>
    <sheet name="08.11.2022" sheetId="59" r:id="rId17"/>
    <sheet name="07.11.2022 " sheetId="58" r:id="rId18"/>
    <sheet name="03.11.2022 " sheetId="57" r:id="rId19"/>
    <sheet name="02.11.2022 " sheetId="56" r:id="rId20"/>
    <sheet name="01.11.2022" sheetId="55" r:id="rId2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75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74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73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72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71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70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9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8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7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6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5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4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3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2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1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60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59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58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57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56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  <c r="E47" i="55"/>
  <c r="E48"/>
  <c r="E49"/>
  <c r="E50"/>
  <c r="E51"/>
  <c r="E52"/>
  <c r="E53"/>
  <c r="E54"/>
  <c r="E55"/>
  <c r="E56"/>
  <c r="E57"/>
  <c r="B72"/>
  <c r="B74"/>
  <c r="G36"/>
  <c r="G37"/>
  <c r="G38"/>
  <c r="G39"/>
  <c r="G40"/>
  <c r="B40"/>
  <c r="D40"/>
  <c r="G25"/>
  <c r="G26"/>
  <c r="G27"/>
  <c r="G28"/>
  <c r="G29"/>
  <c r="G30"/>
  <c r="G31"/>
  <c r="B31"/>
  <c r="D31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<sst xmlns="http://schemas.openxmlformats.org/spreadsheetml/2006/main" count="2928" uniqueCount="220">
  <si>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</si>
  <si>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</si>
  <si>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</si>
  <si>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</si>
  <si>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</si>
  <si>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</si>
  <si>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</si>
  <si>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</si>
  <si>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</si>
  <si>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</si>
  <si>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</si>
  <si>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</si>
  <si>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</si>
  <si>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</si>
  <si>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</si>
  <si>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Макарова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</si>
  <si>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</si>
  <si>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</si>
  <si>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</si>
  <si>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</si>
  <si>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</si>
  <si>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</si>
  <si>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Прокопьева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</si>
  <si>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</si>
  <si>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</si>
  <si>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</si>
  <si>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</si>
  <si>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</si>
  <si>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</si>
  <si>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</si>
  <si>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</si>
  <si>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</si>
  <si>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</si>
  <si>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</si>
  <si>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</si>
  <si>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</si>
  <si>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</si>
  <si>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</si>
  <si>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</si>
  <si>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</si>
  <si>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</si>
  <si>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 xml:space="preserve"> Прокопьева </t>
  </si>
  <si>
    <t>Циклоп</t>
  </si>
  <si>
    <t>PUSHka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</si>
  <si>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</si>
  <si>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</si>
  <si>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</si>
  <si>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</si>
  <si>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</si>
  <si>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</si>
  <si>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</si>
  <si>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</si>
  <si>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</si>
  <si>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</si>
  <si>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</si>
  <si>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</si>
  <si>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</si>
  <si>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</si>
  <si>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</si>
  <si>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</si>
  <si>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</si>
  <si>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</si>
  <si>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</si>
  <si>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</si>
  <si>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</si>
  <si>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М2-400 сер </t>
  </si>
  <si>
    <t xml:space="preserve">ник Андреева </t>
  </si>
  <si>
    <t xml:space="preserve">м/а Васильева </t>
  </si>
  <si>
    <t>Гаврилова</t>
  </si>
  <si>
    <t>оц-ка</t>
  </si>
  <si>
    <t xml:space="preserve">Скобелева </t>
  </si>
  <si>
    <t>М1-400  чер</t>
  </si>
  <si>
    <t xml:space="preserve">М1-300 кор </t>
  </si>
  <si>
    <t xml:space="preserve">М2-300 сер </t>
  </si>
  <si>
    <t xml:space="preserve">Андреева </t>
  </si>
  <si>
    <t xml:space="preserve">М1-500  сер </t>
  </si>
  <si>
    <t xml:space="preserve">М1-300  сер </t>
  </si>
  <si>
    <t>М1-300 м/а</t>
  </si>
  <si>
    <t>М2-200 сер ЛКД</t>
  </si>
  <si>
    <t xml:space="preserve">Прокопьева </t>
  </si>
  <si>
    <t>лак кол-ки</t>
  </si>
  <si>
    <t>Любимова</t>
  </si>
  <si>
    <t xml:space="preserve">М1-500 сер </t>
  </si>
  <si>
    <t xml:space="preserve">М1-300 сер </t>
  </si>
  <si>
    <t xml:space="preserve">м/а Андреева </t>
  </si>
  <si>
    <t>6+2(винты)</t>
  </si>
  <si>
    <t>Скобелева</t>
  </si>
  <si>
    <t xml:space="preserve">М2-300  сер </t>
  </si>
  <si>
    <t>М2-300  чер</t>
  </si>
  <si>
    <t>М1-400  сер</t>
  </si>
  <si>
    <t xml:space="preserve"> м/а Васильева </t>
  </si>
  <si>
    <t xml:space="preserve"> с/а Васильева </t>
  </si>
  <si>
    <t>покраска  уголков</t>
  </si>
  <si>
    <t>М1-400  кор</t>
  </si>
  <si>
    <t>М2-400  чер</t>
  </si>
  <si>
    <t xml:space="preserve"> 90 бел Прокопьева , 40 чер Васильева </t>
  </si>
  <si>
    <t xml:space="preserve">110 Попова,  50 Прокопьева </t>
  </si>
  <si>
    <t>Бев К17/2-280-220 20 шт(сдано)</t>
  </si>
  <si>
    <t xml:space="preserve">укр к Новому году </t>
  </si>
  <si>
    <t>Долги по замкам: М2-200 сер ЛКД 45 шт</t>
  </si>
  <si>
    <t>М1-500  м/а</t>
  </si>
  <si>
    <t>М1-150  кор</t>
  </si>
  <si>
    <t xml:space="preserve">90 чер Прокопьева , 20 чер Васильева </t>
  </si>
  <si>
    <t xml:space="preserve">110 Попова, </t>
  </si>
  <si>
    <t>Бев К17/2-280-220 20шт(сдано) Кронштейн  200 15 шт.</t>
  </si>
  <si>
    <t>М1-500  чер</t>
  </si>
  <si>
    <t>М2-200</t>
  </si>
  <si>
    <t xml:space="preserve">90 шт чер  Прокопьева,, 20 шт чер Васильева </t>
  </si>
  <si>
    <t xml:space="preserve">110 Попова,  20 шт Прокопьева </t>
  </si>
  <si>
    <t xml:space="preserve">чер Андреева </t>
  </si>
  <si>
    <t>Лак кол-ки</t>
  </si>
  <si>
    <t>М1-200  сер  L</t>
  </si>
  <si>
    <t>60 чер Васильева,  35 чер Привалова</t>
  </si>
  <si>
    <t xml:space="preserve">110 шт Попова,  15 шт Прокопьева </t>
  </si>
  <si>
    <t xml:space="preserve">70 м/а, 15 чер,  15 с/а Прокопьева </t>
  </si>
  <si>
    <t>Привалова</t>
  </si>
  <si>
    <t>К16/2-250-12 20 шт.(сдано)</t>
  </si>
  <si>
    <t>TS ML-300 RU 1 бел</t>
  </si>
  <si>
    <t>М1-300 бел</t>
  </si>
  <si>
    <t>М1-200 сер L</t>
  </si>
  <si>
    <t>М1-400 кор</t>
  </si>
  <si>
    <t>100 шт ник Прокопьева, 15 шт чер Привалова, 15 шт чер Васильева</t>
  </si>
  <si>
    <t xml:space="preserve">110 шт  Попова,  10 шт Прокопьева </t>
  </si>
  <si>
    <t>уп-ка уголков</t>
  </si>
  <si>
    <t xml:space="preserve">Любимова </t>
  </si>
  <si>
    <t>домофон PRO EM с/а 2шт,ТМ с/а 3 шт.</t>
  </si>
  <si>
    <t>покраска уголков ЛКД</t>
  </si>
  <si>
    <t>долги по замкам: М1-200 сер L 50 шт.</t>
  </si>
  <si>
    <t>М1-150 кор</t>
  </si>
  <si>
    <t xml:space="preserve">90 шт ник  Прокопьева, 30 шт чер Привалова, 10 шт чер Васильева. </t>
  </si>
  <si>
    <t xml:space="preserve">100 шт Попова,  10 шт Прокопьева. </t>
  </si>
  <si>
    <t>Бев К17/2-280-220 20шт(сдано)</t>
  </si>
  <si>
    <t>домофоны</t>
  </si>
  <si>
    <t>6+0,5(винты)</t>
  </si>
  <si>
    <t>6 5</t>
  </si>
  <si>
    <t>М1-300 кор</t>
  </si>
  <si>
    <t xml:space="preserve">60 шт бел Прокопьева, , 10 шт чер Васильева. </t>
  </si>
  <si>
    <t xml:space="preserve">сер Попова </t>
  </si>
  <si>
    <t>Бев К17/2-280-220 20шт.(сдано)</t>
  </si>
  <si>
    <t>Долги по замкам: М1-300 сер 1шт,М2-200 сер ЛКД 30 шт.</t>
  </si>
  <si>
    <t xml:space="preserve">М1-400 сер </t>
  </si>
  <si>
    <t>15 шт чер Привалова, 10 шт чер Васильева</t>
  </si>
  <si>
    <t xml:space="preserve">70 м/а, 15 с/а, 15 чер Прокопьева </t>
  </si>
  <si>
    <t>5,5+0,5(винты)</t>
  </si>
  <si>
    <t>Долги по замкам: М1-300  кор  5 шт(забракованы), М1-400  сер 60 шт, М1-300  сер 80 шт.</t>
  </si>
  <si>
    <t xml:space="preserve">М1-400  бел </t>
  </si>
  <si>
    <t>120 ник Прокопьева , 10 шт чер Привалова</t>
  </si>
  <si>
    <t xml:space="preserve">кожа Васильева </t>
  </si>
  <si>
    <t xml:space="preserve">Попова </t>
  </si>
  <si>
    <t>Бев  К17/2-280-220 20 шт(сдано)</t>
  </si>
  <si>
    <t>Долги по замкам: М1-300  кор 60 шт(забракованы)</t>
  </si>
  <si>
    <t>М1-300  бел</t>
  </si>
  <si>
    <t xml:space="preserve"> 110 ник Прокопьева , 10 чер Привалова</t>
  </si>
  <si>
    <t>домофонPRO EM чер 7 шт, PRO TM чер 7 шт.</t>
  </si>
  <si>
    <t>Долги по замкам: М1-300  кор 120 (забракованы),  М2-300  сер  40 шт.</t>
  </si>
  <si>
    <t>М1-500 бел</t>
  </si>
  <si>
    <t>М1-300  сер</t>
  </si>
  <si>
    <t xml:space="preserve"> 110 шт ник Прокопьева , 10 шт чер Привалова</t>
  </si>
  <si>
    <t>Бев 17/2-280-220 20 шт (сдано)</t>
  </si>
  <si>
    <t>Долги по замкам: М1-300 кор  120 шт(забракованы), М1-300 сер  40 шт (забракованы)</t>
  </si>
  <si>
    <t>М1-500  сер</t>
  </si>
  <si>
    <t>М2-300  сер</t>
  </si>
  <si>
    <t>110 ник Прокопьева , 5 шт чер Привалова</t>
  </si>
  <si>
    <t>Бев 17/2-280-220  20 шт (сдано)</t>
  </si>
  <si>
    <t>Долги по замкам:  М1-300  кор 120 шт(забракованы), М1-300  сер 80 шт (забракованы), М1-500  сер 30 шт.</t>
  </si>
  <si>
    <t>М1-500 кор</t>
  </si>
  <si>
    <t>М1-300  кор</t>
  </si>
  <si>
    <t xml:space="preserve"> 120 шт бел Прокопьева, 110 шт ник Попова </t>
  </si>
  <si>
    <t xml:space="preserve">Бев 17/2-280-220  20 шт. сдано </t>
  </si>
  <si>
    <t>Долги по замкам: М1-300  сер 80 шт(забракованы), М2-300  сер 10 шт, М1-500 сер 30 шт, М1-300 кор 120 шт(забракованы).</t>
  </si>
  <si>
    <t>М2-300  кор</t>
  </si>
  <si>
    <t xml:space="preserve"> 120 шт ник Прокопьева, 110 шт бел Попова </t>
  </si>
  <si>
    <t xml:space="preserve">30 шт бел, 100 шт м/а Андреева </t>
  </si>
  <si>
    <t>8+3(12.11)</t>
  </si>
  <si>
    <t>Домофон  PRO TM с/а 4 шт, ЕМ с/а 4 шт, ТМ чер 4 шт.</t>
  </si>
  <si>
    <t>Долги по замкам: М1-500 сер 30 шт.</t>
  </si>
  <si>
    <t>М1-400  бел</t>
  </si>
  <si>
    <t xml:space="preserve"> 50 ник Прокопьева , 110 шт ник Попова. </t>
  </si>
  <si>
    <t xml:space="preserve">  чер Васильева </t>
  </si>
  <si>
    <t>К 16/2-250-12 5 шт сдано</t>
  </si>
  <si>
    <t>упаковка</t>
  </si>
  <si>
    <t xml:space="preserve">К15/4-120-12 ТТ4 100 шт сдано </t>
  </si>
  <si>
    <t>Долги по замкам: М1-300  сер 60 шт (забракованы), М1-300  кор 20 шт</t>
  </si>
  <si>
    <t>М1-300 сер</t>
  </si>
  <si>
    <t>М2-400  кор</t>
  </si>
  <si>
    <t>TS-ML 300-RU 1 кор</t>
  </si>
  <si>
    <t xml:space="preserve">  ник Прокопьева </t>
  </si>
  <si>
    <t xml:space="preserve">чер  Васильева </t>
  </si>
  <si>
    <t xml:space="preserve">100 шт с/а, 30 шт чер Андреева </t>
  </si>
  <si>
    <t xml:space="preserve">упаковка </t>
  </si>
  <si>
    <t>М1-150  бел</t>
  </si>
  <si>
    <t xml:space="preserve">м/а  Васильева </t>
  </si>
  <si>
    <t>кол-ки</t>
  </si>
  <si>
    <t>М1-150  сер</t>
  </si>
  <si>
    <t>М2-400  сер</t>
  </si>
  <si>
    <t>М2-400 чер</t>
  </si>
  <si>
    <t>М2-400 сер</t>
  </si>
  <si>
    <t xml:space="preserve"> бел Прокопьева </t>
  </si>
  <si>
    <t xml:space="preserve">  м/а Васильева </t>
  </si>
  <si>
    <t>К 15/4-120-12 ТТ4 100 шт</t>
  </si>
  <si>
    <t>уп-ка угол.</t>
  </si>
  <si>
    <t>М1-400 м/а</t>
  </si>
  <si>
    <t>М1-400  с/а</t>
  </si>
  <si>
    <t>М1-200  бел L</t>
  </si>
  <si>
    <t xml:space="preserve"> М1-200  кор  L</t>
  </si>
  <si>
    <t xml:space="preserve">72 м/а, 38 чер Андреева </t>
  </si>
  <si>
    <t>7+6(4.11)</t>
  </si>
  <si>
    <t>7+6(6.11)</t>
  </si>
  <si>
    <t>покраска L</t>
  </si>
  <si>
    <t>упаковка  L</t>
  </si>
  <si>
    <t>4(5.11)</t>
  </si>
  <si>
    <t>М1-400 с/а</t>
  </si>
  <si>
    <t xml:space="preserve">бел Прокопьева </t>
  </si>
  <si>
    <t>Долги по замкам: М1-400 м/а 120 шт, М2-400  кор 3 шт, М1-400 с/а 50 шт.</t>
  </si>
  <si>
    <t>М1-500 сер</t>
  </si>
  <si>
    <t xml:space="preserve">ник Прокопьева </t>
  </si>
  <si>
    <t xml:space="preserve">метал Васильева </t>
  </si>
  <si>
    <t xml:space="preserve">ник  Андреева </t>
  </si>
  <si>
    <t xml:space="preserve">Иванова </t>
  </si>
  <si>
    <t>Долги по замкам: М2-400  сер  30(забракованы), М2-400  сер 90 шт, М1-200  сер L 5 шт.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</si>
</sst>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2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8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6" name="Таблица1145811172023262932353841442581114172023262932353841444750258111417202326293235384144535659626568258111417203162330373044515865727986931001071141211281352916233037445158657279869310010711429162330371211281351421491561631701771841911982052122192237" displayName="Таблица1145811172023262932353841442581114172023262932353841444750258111417202326293235384144535659626568258111417203162330373044515865727986931001071141211281352916233037445158657279869310010711429162330371211281351421491561631701771841911982052122192237" ref="A45:F57" totalsRowShown="0" headerRowDxfId="818">
  <autoFilter ref="A45:F57"/>
  <tableColumns count="6">
    <tableColumn id="1" name="Кнопка" dataDxfId="817"/>
    <tableColumn id="2" name="А" dataDxfId="81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7" name="Таблица2156912182124273033363942453691215182124273033363942454851369121518212427303336394245545760636669369121518215172431383145525966738087941011081151221291363101724313845525966738087941011081153101724313812212913614315015716417117818519219920621322238" displayName="Таблица2156912182124273033363942453691215182124273033363942454851369121518212427303336394245545760636669369121518215172431383145525966738087941011081151221291363101724313845525966738087941011081153101724313812212913614315015716417117818519219920621322238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8" name="Таблица3167101319222528313437404346471013161922252831343740434649524710131619222528313437404346555861646770471013161922818253239324653606774818895102109116123130137411182532394653606774818895102109116411182532391231301371441511581651721791861932002072239" displayName="Таблица3167101319222528313437404346471013161922252831343740434649524710131619222528313437404346555861646770471013161922818253239324653606774818895102109116123130137411182532394653606774818895102109116411182532391231301371441511581651721791861932002072239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39" name="Таблица59192633403347546168758289961031101171241311385121926334047546168758289961031101175121926334012413113814515215916617318018719420120821522222923624325051219263340" displayName="Таблица59192633403347546168758289961031101171241311385121926334047546168758289961031101175121926334012413113814515215916617318018719420120821522222923624325051219263340" ref="A3:G11" totalsRowShown="0" headerRowDxfId="815" dataDxfId="814" tableBorderDxfId="813">
  <autoFilter ref="A3:G11"/>
  <tableColumns count="7">
    <tableColumn id="1" name="Бригада 1" dataDxfId="812"/>
    <tableColumn id="3" name="2"/>
    <tableColumn id="4" name="Замки" dataDxfId="811"/>
    <tableColumn id="5" name="А" dataDxfId="810"/>
    <tableColumn id="6" name="Б" dataDxfId="809"/>
    <tableColumn id="8" name="Г" dataDxfId="808"/>
    <tableColumn id="9" name="Д=А*Г" dataDxfId="80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40" name="Таблица5710202734413448556269768390971041111181251321396132027344148556269768390971041111186132027344112513213914615316016717418118819520220921622323023724425161320273441" displayName="Таблица5710202734413448556269768390971041111181251321396132027344148556269768390971041111186132027344112513213914615316016717418118819520220921622323023724425161320273441" ref="A13:G21" totalsRowShown="0" headerRowDxfId="806" dataDxfId="805" tableBorderDxfId="804">
  <autoFilter ref="A13:G21"/>
  <tableColumns count="7">
    <tableColumn id="1" name="Бригада 2" dataDxfId="803"/>
    <tableColumn id="3" name="2"/>
    <tableColumn id="4" name="Замки" dataDxfId="802"/>
    <tableColumn id="5" name="А" dataDxfId="801"/>
    <tableColumn id="6" name="Б" dataDxfId="800"/>
    <tableColumn id="8" name="Г" dataDxfId="799"/>
    <tableColumn id="9" name="Д=А*Г" dataDxfId="79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41" name="Таблица57411212835423549566370778491981051121191261331407142128354249566370778491981051121197142128354212613314014715416116817518218919620321021722423123824525271421283542" displayName="Таблица57411212835423549566370778491981051121191261331407142128354249566370778491981051121197142128354212613314014715416116817518218919620321021722423123824525271421283542" ref="A23:G31" totalsRowShown="0" headerRowDxfId="797" dataDxfId="796" tableBorderDxfId="795">
  <autoFilter ref="A23:G31"/>
  <tableColumns count="7">
    <tableColumn id="1" name="Бригада 3" dataDxfId="794"/>
    <tableColumn id="3" name="2"/>
    <tableColumn id="4" name="Замки" dataDxfId="793"/>
    <tableColumn id="5" name="А" dataDxfId="792"/>
    <tableColumn id="6" name="Б" dataDxfId="791"/>
    <tableColumn id="8" name="Г" dataDxfId="790"/>
    <tableColumn id="9" name="Д=А*Г" dataDxfId="789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42" name="Таблица574215222936433650576471788592991061131201271341418152229364350576471788592991061131208152229364312713414114815516216917618319019720421121822523223924625381522293643" displayName="Таблица574215222936433650576471788592991061131201271341418152229364350576471788592991061131208152229364312713414114815516216917618319019720421121822523223924625381522293643" ref="A34:G40" totalsRowShown="0" headerRowDxfId="788" dataDxfId="787" tableBorderDxfId="786">
  <autoFilter ref="A34:G40"/>
  <tableColumns count="7">
    <tableColumn id="1" name="Модуль" dataDxfId="785"/>
    <tableColumn id="3" name="2"/>
    <tableColumn id="4" name="Модуль2" dataDxfId="784"/>
    <tableColumn id="5" name="А" dataDxfId="783"/>
    <tableColumn id="6" name="Б" dataDxfId="782"/>
    <tableColumn id="8" name="Г" dataDxfId="781"/>
    <tableColumn id="9" name="Д=А*Г" dataDxfId="780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29" name="Таблица1145811172023262932353841442581114172023262932353841444750258111417202326293235384144535659626568258111417203162330373044515865727986931001071141211281352916233037445158657279869310010711429162330371211281351421491561631701771841911982052122192230" displayName="Таблица1145811172023262932353841442581114172023262932353841444750258111417202326293235384144535659626568258111417203162330373044515865727986931001071141211281352916233037445158657279869310010711429162330371211281351421491561631701771841911982052122192230" ref="A45:F57" totalsRowShown="0" headerRowDxfId="779">
  <autoFilter ref="A45:F57"/>
  <tableColumns count="6">
    <tableColumn id="1" name="Кнопка" dataDxfId="778"/>
    <tableColumn id="2" name="А" dataDxfId="77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0" name="Таблица2156912182124273033363942453691215182124273033363942454851369121518212427303336394245545760636669369121518215172431383145525966738087941011081151221291363101724313845525966738087941011081153101724313812212913614315015716417117818519219920621322231" displayName="Таблица2156912182124273033363942453691215182124273033363942454851369121518212427303336394245545760636669369121518215172431383145525966738087941011081151221291363101724313845525966738087941011081153101724313812212913614315015716417117818519219920621322231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31" name="Таблица3167101319222528313437404346471013161922252831343740434649524710131619222528313437404346555861646770471013161922818253239324653606774818895102109116123130137411182532394653606774818895102109116411182532391231301371441511581651721791861932002072232" displayName="Таблица3167101319222528313437404346471013161922252831343740434649524710131619222528313437404346555861646770471013161922818253239324653606774818895102109116123130137411182532394653606774818895102109116411182532391231301371441511581651721791861932002072232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32" name="Таблица591926334033475461687582899610311011712413113851219263340475461687582899610311011751219263340124131138145152159166173180187194201208215222229236243250512192633" displayName="Таблица591926334033475461687582899610311011712413113851219263340475461687582899610311011751219263340124131138145152159166173180187194201208215222229236243250512192633" ref="A3:G11" totalsRowShown="0" headerRowDxfId="776" dataDxfId="775" tableBorderDxfId="774">
  <autoFilter ref="A3:G11"/>
  <tableColumns count="7">
    <tableColumn id="1" name="Бригада 1" dataDxfId="773"/>
    <tableColumn id="3" name="2"/>
    <tableColumn id="4" name="Замки" dataDxfId="772"/>
    <tableColumn id="5" name="А" dataDxfId="771"/>
    <tableColumn id="6" name="Б" dataDxfId="770"/>
    <tableColumn id="8" name="Г" dataDxfId="769"/>
    <tableColumn id="9" name="Д=А*Г" dataDxfId="768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3" name="Таблица57102027344134485562697683909710411111812513213961320273441485562697683909710411111861320273441125132139146153160167174181188195202209216223230237244251613202734" displayName="Таблица57102027344134485562697683909710411111812513213961320273441485562697683909710411111861320273441125132139146153160167174181188195202209216223230237244251613202734" ref="A13:G21" totalsRowShown="0" headerRowDxfId="767" dataDxfId="766" tableBorderDxfId="765">
  <autoFilter ref="A13:G21"/>
  <tableColumns count="7">
    <tableColumn id="1" name="Бригада 2" dataDxfId="764"/>
    <tableColumn id="3" name="2"/>
    <tableColumn id="4" name="Замки" dataDxfId="763"/>
    <tableColumn id="5" name="А" dataDxfId="762"/>
    <tableColumn id="6" name="Б" dataDxfId="761"/>
    <tableColumn id="8" name="Г" dataDxfId="760"/>
    <tableColumn id="9" name="Д=А*Г" dataDxfId="759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34" name="Таблица574112128354235495663707784919810511211912613314071421283542495663707784919810511211971421283542126133140147154161168175182189196203210217224231238245252714212835" displayName="Таблица574112128354235495663707784919810511211912613314071421283542495663707784919810511211971421283542126133140147154161168175182189196203210217224231238245252714212835" ref="A23:G31" totalsRowShown="0" headerRowDxfId="758" dataDxfId="757" tableBorderDxfId="756">
  <autoFilter ref="A23:G31"/>
  <tableColumns count="7">
    <tableColumn id="1" name="Бригада 3" dataDxfId="755"/>
    <tableColumn id="3" name="2"/>
    <tableColumn id="4" name="Замки" dataDxfId="754"/>
    <tableColumn id="5" name="А" dataDxfId="753"/>
    <tableColumn id="6" name="Б" dataDxfId="752"/>
    <tableColumn id="8" name="Г" dataDxfId="751"/>
    <tableColumn id="9" name="Д=А*Г" dataDxfId="750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35" name="Таблица5742152229364336505764717885929910611312012713414181522293643505764717885929910611312081522293643127134141148155162169176183190197204211218225232239246253815222936" displayName="Таблица5742152229364336505764717885929910611312012713414181522293643505764717885929910611312081522293643127134141148155162169176183190197204211218225232239246253815222936" ref="A34:G40" totalsRowShown="0" headerRowDxfId="749" dataDxfId="748" tableBorderDxfId="747">
  <autoFilter ref="A34:G40"/>
  <tableColumns count="7">
    <tableColumn id="1" name="Модуль" dataDxfId="746"/>
    <tableColumn id="3" name="2"/>
    <tableColumn id="4" name="Модуль2" dataDxfId="745"/>
    <tableColumn id="5" name="А" dataDxfId="744"/>
    <tableColumn id="6" name="Б" dataDxfId="743"/>
    <tableColumn id="8" name="Г" dataDxfId="742"/>
    <tableColumn id="9" name="Д=А*Г" dataDxfId="741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22" name="Таблица1145811172023262932353841442581114172023262932353841444750258111417202326293235384144535659626568258111417203162330373044515865727986931001071141211281352916233037445158657279869310010711429162330371211281351421491561631701771841911982052122192223" displayName="Таблица1145811172023262932353841442581114172023262932353841444750258111417202326293235384144535659626568258111417203162330373044515865727986931001071141211281352916233037445158657279869310010711429162330371211281351421491561631701771841911982052122192223" ref="A45:F57" totalsRowShown="0" headerRowDxfId="740">
  <autoFilter ref="A45:F57"/>
  <tableColumns count="6">
    <tableColumn id="1" name="Кнопка" dataDxfId="739"/>
    <tableColumn id="2" name="А" dataDxfId="73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313845525966738087941011081153101724313812212913614315015716417117818519219920621322224" displayName="Таблица2156912182124273033363942453691215182124273033363942454851369121518212427303336394245545760636669369121518215172431383145525966738087941011081151221291363101724313845525966738087941011081153101724313812212913614315015716417117818519219920621322224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4" name="Таблица3167101319222528313437404346471013161922252831343740434649524710131619222528313437404346555861646770471013161922818253239324653606774818895102109116123130137411182532394653606774818895102109116411182532391231301371441511581651721791861932002072225" displayName="Таблица3167101319222528313437404346471013161922252831343740434649524710131619222528313437404346555861646770471013161922818253239324653606774818895102109116123130137411182532394653606774818895102109116411182532391231301371441511581651721791861932002072225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25" name="Таблица5919263340334754616875828996103110117124131138512192633404754616875828996103110117512192633401241311381451521591661731801871942012082152222292362432505121926" displayName="Таблица5919263340334754616875828996103110117124131138512192633404754616875828996103110117512192633401241311381451521591661731801871942012082152222292362432505121926" ref="A3:G11" totalsRowShown="0" headerRowDxfId="737" dataDxfId="736" tableBorderDxfId="735">
  <autoFilter ref="A3:G11"/>
  <tableColumns count="7">
    <tableColumn id="1" name="Бригада 1" dataDxfId="734"/>
    <tableColumn id="3" name="2"/>
    <tableColumn id="4" name="Замки" dataDxfId="733"/>
    <tableColumn id="5" name="А" dataDxfId="732"/>
    <tableColumn id="6" name="Б" dataDxfId="731"/>
    <tableColumn id="8" name="Г" dataDxfId="730"/>
    <tableColumn id="9" name="Д=А*Г" dataDxfId="729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26" name="Таблица571020273441344855626976839097104111118125132139613202734414855626976839097104111118613202734411251321391461531601671741811881952022092162232302372442516132027" displayName="Таблица571020273441344855626976839097104111118125132139613202734414855626976839097104111118613202734411251321391461531601671741811881952022092162232302372442516132027" ref="A13:G21" totalsRowShown="0" headerRowDxfId="728" dataDxfId="727" tableBorderDxfId="726">
  <autoFilter ref="A13:G21"/>
  <tableColumns count="7">
    <tableColumn id="1" name="Бригада 2" dataDxfId="725"/>
    <tableColumn id="3" name="2"/>
    <tableColumn id="4" name="Замки" dataDxfId="724"/>
    <tableColumn id="5" name="А" dataDxfId="723"/>
    <tableColumn id="6" name="Б" dataDxfId="722"/>
    <tableColumn id="8" name="Г" dataDxfId="721"/>
    <tableColumn id="9" name="Д=А*Г" dataDxfId="720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7" name="Таблица5741121283542354956637077849198105112119126133140714212835424956637077849198105112119714212835421261331401471541611681751821891962032102172242312382452527142128" displayName="Таблица5741121283542354956637077849198105112119126133140714212835424956637077849198105112119714212835421261331401471541611681751821891962032102172242312382452527142128" ref="A23:G31" totalsRowShown="0" headerRowDxfId="719" dataDxfId="718" tableBorderDxfId="717">
  <autoFilter ref="A23:G31"/>
  <tableColumns count="7">
    <tableColumn id="1" name="Бригада 3" dataDxfId="716"/>
    <tableColumn id="3" name="2"/>
    <tableColumn id="4" name="Замки" dataDxfId="715"/>
    <tableColumn id="5" name="А" dataDxfId="714"/>
    <tableColumn id="6" name="Б" dataDxfId="713"/>
    <tableColumn id="8" name="Г" dataDxfId="712"/>
    <tableColumn id="9" name="Д=А*Г" dataDxfId="711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8" name="Таблица57421522293643365057647178859299106113120127134141815222936435057647178859299106113120815222936431271341411481551621691761831901972042112182252322392462538152229" displayName="Таблица57421522293643365057647178859299106113120127134141815222936435057647178859299106113120815222936431271341411481551621691761831901972042112182252322392462538152229" ref="A34:G40" totalsRowShown="0" headerRowDxfId="710" dataDxfId="709" tableBorderDxfId="708">
  <autoFilter ref="A34:G40"/>
  <tableColumns count="7">
    <tableColumn id="1" name="Модуль" dataDxfId="707"/>
    <tableColumn id="3" name="2"/>
    <tableColumn id="4" name="Модуль2" dataDxfId="706"/>
    <tableColumn id="5" name="А" dataDxfId="705"/>
    <tableColumn id="6" name="Б" dataDxfId="704"/>
    <tableColumn id="8" name="Г" dataDxfId="703"/>
    <tableColumn id="9" name="Д=А*Г" dataDxfId="702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233037445158657279869310010711429162330371211281351421491561631701771841911982052122192216" displayName="Таблица1145811172023262932353841442581114172023262932353841444750258111417202326293235384144535659626568258111417203162330373044515865727986931001071141211281352916233037445158657279869310010711429162330371211281351421491561631701771841911982052122192216" ref="A45:F57" totalsRowShown="0" headerRowDxfId="701">
  <autoFilter ref="A45:F57"/>
  <tableColumns count="6">
    <tableColumn id="1" name="Кнопка" dataDxfId="700"/>
    <tableColumn id="2" name="А" dataDxfId="69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16" name="Таблица2156912182124273033363942453691215182124273033363942454851369121518212427303336394245545760636669369121518215172431383145525966738087941011081151221291363101724313845525966738087941011081153101724313812212913614315015716417117818519219920621322217" displayName="Таблица2156912182124273033363942453691215182124273033363942454851369121518212427303336394245545760636669369121518215172431383145525966738087941011081151221291363101724313845525966738087941011081153101724313812212913614315015716417117818519219920621322217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17" name="Таблица3167101319222528313437404346471013161922252831343740434649524710131619222528313437404346555861646770471013161922818253239324653606774818895102109116123130137411182532394653606774818895102109116411182532391231301371441511581651721791861932002072218" displayName="Таблица3167101319222528313437404346471013161922252831343740434649524710131619222528313437404346555861646770471013161922818253239324653606774818895102109116123130137411182532394653606774818895102109116411182532391231301371441511581651721791861932002072218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8" name="Таблица59192633403347546168758289961031101171241311385121926334047546168758289961031101175121926334012413113814515215916617318018719420120821522222923624325051219" displayName="Таблица59192633403347546168758289961031101171241311385121926334047546168758289961031101175121926334012413113814515215916617318018719420120821522222923624325051219" ref="A3:G11" totalsRowShown="0" headerRowDxfId="698" dataDxfId="697" tableBorderDxfId="696">
  <autoFilter ref="A3:G11"/>
  <tableColumns count="7">
    <tableColumn id="1" name="Бригада 1" dataDxfId="695"/>
    <tableColumn id="3" name="2"/>
    <tableColumn id="4" name="Замки" dataDxfId="694"/>
    <tableColumn id="5" name="А" dataDxfId="693"/>
    <tableColumn id="6" name="Б" dataDxfId="692"/>
    <tableColumn id="8" name="Г" dataDxfId="691"/>
    <tableColumn id="9" name="Д=А*Г" dataDxfId="690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9" name="Таблица5710202734413448556269768390971041111181251321396132027344148556269768390971041111186132027344112513213914615316016717418118819520220921622323023724425161320" displayName="Таблица5710202734413448556269768390971041111181251321396132027344148556269768390971041111186132027344112513213914615316016717418118819520220921622323023724425161320" ref="A13:G21" totalsRowShown="0" headerRowDxfId="689" dataDxfId="688" tableBorderDxfId="687">
  <autoFilter ref="A13:G21"/>
  <tableColumns count="7">
    <tableColumn id="1" name="Бригада 2" dataDxfId="686"/>
    <tableColumn id="3" name="2"/>
    <tableColumn id="4" name="Замки" dataDxfId="685"/>
    <tableColumn id="5" name="А" dataDxfId="684"/>
    <tableColumn id="6" name="Б" dataDxfId="683"/>
    <tableColumn id="8" name="Г" dataDxfId="682"/>
    <tableColumn id="9" name="Д=А*Г" dataDxfId="681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0" name="Таблица57411212835423549566370778491981051121191261331407142128354249566370778491981051121197142128354212613314014715416116817518218919620321021722423123824525271421" displayName="Таблица57411212835423549566370778491981051121191261331407142128354249566370778491981051121197142128354212613314014715416116817518218919620321021722423123824525271421" ref="A23:G31" totalsRowShown="0" headerRowDxfId="680" dataDxfId="679" tableBorderDxfId="678">
  <autoFilter ref="A23:G31"/>
  <tableColumns count="7">
    <tableColumn id="1" name="Бригада 3" dataDxfId="677"/>
    <tableColumn id="3" name="2"/>
    <tableColumn id="4" name="Замки" dataDxfId="676"/>
    <tableColumn id="5" name="А" dataDxfId="675"/>
    <tableColumn id="6" name="Б" dataDxfId="674"/>
    <tableColumn id="8" name="Г" dataDxfId="673"/>
    <tableColumn id="9" name="Д=А*Г" dataDxfId="672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1" name="Таблица574215222936433650576471788592991061131201271341418152229364350576471788592991061131208152229364312713414114815516216917618319019720421121822523223924625381522" displayName="Таблица574215222936433650576471788592991061131201271341418152229364350576471788592991061131208152229364312713414114815516216917618319019720421121822523223924625381522" ref="A34:G40" totalsRowShown="0" headerRowDxfId="671" dataDxfId="670" tableBorderDxfId="669">
  <autoFilter ref="A34:G40"/>
  <tableColumns count="7">
    <tableColumn id="1" name="Модуль" dataDxfId="668"/>
    <tableColumn id="3" name="2"/>
    <tableColumn id="4" name="Модуль2" dataDxfId="667"/>
    <tableColumn id="5" name="А" dataDxfId="666"/>
    <tableColumn id="6" name="Б" dataDxfId="665"/>
    <tableColumn id="8" name="Г" dataDxfId="664"/>
    <tableColumn id="9" name="Д=А*Г" dataDxfId="663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16233037445158657279869310010711429162330371211281351421491561631701771841911982052122192249" displayName="Таблица1145811172023262932353841442581114172023262932353841444750258111417202326293235384144535659626568258111417203162330373044515865727986931001071141211281352916233037445158657279869310010711429162330371211281351421491561631701771841911982052122192249" ref="A45:F57" totalsRowShown="0" headerRowDxfId="662">
  <autoFilter ref="A45:F57"/>
  <tableColumns count="6">
    <tableColumn id="1" name="Кнопка" dataDxfId="661"/>
    <tableColumn id="2" name="А" dataDxfId="66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9" name="Таблица2156912182124273033363942453691215182124273033363942454851369121518212427303336394245545760636669369121518215172431383145525966738087941011081151221291363101724313845525966738087941011081153101724313812212913614315015716417117818519219920621322210" displayName="Таблица215691218212427303336394245369121518212427303336394245485136912151821242730333639424554576063666936912151821517243138314552596673808794101108115122129136310172431384552596673808794101108115310172431381221291361431501571641711781851921992062132221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0" name="Таблица3167101319222528313437404346471013161922252831343740434649524710131619222528313437404346555861646770471013161922818253239324653606774818895102109116123130137411182532394653606774818895102109116411182532391231301371441511581651721791861932002072211" displayName="Таблица3167101319222528313437404346471013161922252831343740434649524710131619222528313437404346555861646770471013161922818253239324653606774818895102109116123130137411182532394653606774818895102109116411182532391231301371441511581651721791861932002072211" ref="A77:D85" totalsRowShown="0">
  <autoFilter ref="A77:D85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1" name="Таблица591926334033475461687582899610311011712413113851219263340475461687582899610311011751219263340124131138145152159166173180187194201208215222229236243250512" displayName="Таблица591926334033475461687582899610311011712413113851219263340475461687582899610311011751219263340124131138145152159166173180187194201208215222229236243250512" ref="A3:G11" totalsRowShown="0" headerRowDxfId="659" dataDxfId="658" tableBorderDxfId="657">
  <autoFilter ref="A3:G11"/>
  <tableColumns count="7">
    <tableColumn id="1" name="Бригада 1" dataDxfId="656"/>
    <tableColumn id="3" name="2"/>
    <tableColumn id="4" name="Замки" dataDxfId="655"/>
    <tableColumn id="5" name="А" dataDxfId="654"/>
    <tableColumn id="6" name="Б" dataDxfId="653"/>
    <tableColumn id="8" name="Г" dataDxfId="652"/>
    <tableColumn id="9" name="Д=А*Г" dataDxfId="651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2" name="Таблица57102027344134485562697683909710411111812513213961320273441485562697683909710411111861320273441125132139146153160167174181188195202209216223230237244251613" displayName="Таблица57102027344134485562697683909710411111812513213961320273441485562697683909710411111861320273441125132139146153160167174181188195202209216223230237244251613" ref="A13:G21" totalsRowShown="0" headerRowDxfId="650" dataDxfId="649" tableBorderDxfId="648">
  <autoFilter ref="A13:G21"/>
  <tableColumns count="7">
    <tableColumn id="1" name="Бригада 2" dataDxfId="647"/>
    <tableColumn id="3" name="2"/>
    <tableColumn id="4" name="Замки" dataDxfId="646"/>
    <tableColumn id="5" name="А" dataDxfId="645"/>
    <tableColumn id="6" name="Б" dataDxfId="644"/>
    <tableColumn id="8" name="Г" dataDxfId="643"/>
    <tableColumn id="9" name="Д=А*Г" dataDxfId="642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3" name="Таблица574112128354235495663707784919810511211912613314071421283542495663707784919810511211971421283542126133140147154161168175182189196203210217224231238245252714" displayName="Таблица574112128354235495663707784919810511211912613314071421283542495663707784919810511211971421283542126133140147154161168175182189196203210217224231238245252714" ref="A23:G31" totalsRowShown="0" headerRowDxfId="641" dataDxfId="640" tableBorderDxfId="639">
  <autoFilter ref="A23:G31"/>
  <tableColumns count="7">
    <tableColumn id="1" name="Бригада 3" dataDxfId="638"/>
    <tableColumn id="3" name="2"/>
    <tableColumn id="4" name="Замки" dataDxfId="637"/>
    <tableColumn id="5" name="А" dataDxfId="636"/>
    <tableColumn id="6" name="Б" dataDxfId="635"/>
    <tableColumn id="8" name="Г" dataDxfId="634"/>
    <tableColumn id="9" name="Д=А*Г" dataDxfId="633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4" name="Таблица5742152229364336505764717885929910611312012713414181522293643505764717885929910611312081522293643127134141148155162169176183190197204211218225232239246253815" displayName="Таблица5742152229364336505764717885929910611312012713414181522293643505764717885929910611312081522293643127134141148155162169176183190197204211218225232239246253815" ref="A34:G40" totalsRowShown="0" headerRowDxfId="632" dataDxfId="631" tableBorderDxfId="630">
  <autoFilter ref="A34:G40"/>
  <tableColumns count="7">
    <tableColumn id="1" name="Модуль" dataDxfId="629"/>
    <tableColumn id="3" name="2"/>
    <tableColumn id="4" name="Модуль2" dataDxfId="628"/>
    <tableColumn id="5" name="А" dataDxfId="627"/>
    <tableColumn id="6" name="Б" dataDxfId="626"/>
    <tableColumn id="8" name="Г" dataDxfId="625"/>
    <tableColumn id="9" name="Д=А*Г" dataDxfId="62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242" displayName="Таблица1145811172023262932353841442581114172023262932353841444750258111417202326293235384144535659626568258111417203162330373044515865727986931001071141211281352916233037445158657279869310010711429162330371211281351421491561631701771841911982052122192242" ref="A45:F57" totalsRowShown="0" headerRowDxfId="623">
  <autoFilter ref="A45:F57"/>
  <tableColumns count="6">
    <tableColumn id="1" name="Кнопка" dataDxfId="622"/>
    <tableColumn id="2" name="А" dataDxfId="62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101724313845525966738087941011081153101724313812212913614315015716417117818519219920621322243" displayName="Таблица2156912182124273033363942453691215182124273033363942454851369121518212427303336394245545760636669369121518215172431383145525966738087941011081151221291363101724313845525966738087941011081153101724313812212913614315015716417117818519219920621322243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11182532394653606774818895102109116411182532391231301371441511581651721791861932002072244" displayName="Таблица3167101319222528313437404346471013161922252831343740434649524710131619222528313437404346555861646770471013161922818253239324653606774818895102109116123130137411182532394653606774818895102109116411182532391231301371441511581651721791861932002072244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4" name="Таблица5919263340334754616875828996103110117124131138512192633404754616875828996103110117512192633401241311381451521591661731801871942012082152222292362432505" displayName="Таблица5919263340334754616875828996103110117124131138512192633404754616875828996103110117512192633401241311381451521591661731801871942012082152222292362432505" ref="A3:G11" totalsRowShown="0" headerRowDxfId="620" dataDxfId="619" tableBorderDxfId="618">
  <autoFilter ref="A3:G11"/>
  <tableColumns count="7">
    <tableColumn id="1" name="Бригада 1" dataDxfId="617"/>
    <tableColumn id="3" name="2"/>
    <tableColumn id="4" name="Замки" dataDxfId="616"/>
    <tableColumn id="5" name="А" dataDxfId="615"/>
    <tableColumn id="6" name="Б" dataDxfId="614"/>
    <tableColumn id="8" name="Г" dataDxfId="613"/>
    <tableColumn id="9" name="Д=А*Г" dataDxfId="61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5" name="Таблица571020273441344855626976839097104111118125132139613202734414855626976839097104111118613202734411251321391461531601671741811881952022092162232302372442516" displayName="Таблица571020273441344855626976839097104111118125132139613202734414855626976839097104111118613202734411251321391461531601671741811881952022092162232302372442516" ref="A13:G21" totalsRowShown="0" headerRowDxfId="611" dataDxfId="610" tableBorderDxfId="609">
  <autoFilter ref="A13:G21"/>
  <tableColumns count="7">
    <tableColumn id="1" name="Бригада 2" dataDxfId="608"/>
    <tableColumn id="3" name="2"/>
    <tableColumn id="4" name="Замки" dataDxfId="607"/>
    <tableColumn id="5" name="А" dataDxfId="606"/>
    <tableColumn id="6" name="Б" dataDxfId="605"/>
    <tableColumn id="8" name="Г" dataDxfId="604"/>
    <tableColumn id="9" name="Д=А*Г" dataDxfId="603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6" name="Таблица5741121283542354956637077849198105112119126133140714212835424956637077849198105112119714212835421261331401471541611681751821891962032102172242312382452527" displayName="Таблица5741121283542354956637077849198105112119126133140714212835424956637077849198105112119714212835421261331401471541611681751821891962032102172242312382452527" ref="A23:G31" totalsRowShown="0" headerRowDxfId="602" dataDxfId="601" tableBorderDxfId="600">
  <autoFilter ref="A23:G31"/>
  <tableColumns count="7">
    <tableColumn id="1" name="Бригада 3" dataDxfId="599"/>
    <tableColumn id="3" name="2"/>
    <tableColumn id="4" name="Замки" dataDxfId="598"/>
    <tableColumn id="5" name="А" dataDxfId="597"/>
    <tableColumn id="6" name="Б" dataDxfId="596"/>
    <tableColumn id="8" name="Г" dataDxfId="595"/>
    <tableColumn id="9" name="Д=А*Г" dataDxfId="59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7" name="Таблица57421522293643365057647178859299106113120127134141815222936435057647178859299106113120815222936431271341411481551621691761831901972042112182252322392462538" displayName="Таблица57421522293643365057647178859299106113120127134141815222936435057647178859299106113120815222936431271341411481551621691761831901972042112182252322392462538" ref="A34:G40" totalsRowShown="0" headerRowDxfId="593" dataDxfId="592" tableBorderDxfId="591">
  <autoFilter ref="A34:G40"/>
  <tableColumns count="7">
    <tableColumn id="1" name="Модуль" dataDxfId="590"/>
    <tableColumn id="3" name="2"/>
    <tableColumn id="4" name="Модуль2" dataDxfId="589"/>
    <tableColumn id="5" name="А" dataDxfId="588"/>
    <tableColumn id="6" name="Б" dataDxfId="587"/>
    <tableColumn id="8" name="Г" dataDxfId="586"/>
    <tableColumn id="9" name="Д=А*Г" dataDxfId="585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246" name="Таблица1145811172023262932353841442581114172023262932353841444750258111417202326293235384144535659626568258111417203162330373044515865727986931001071141211281352916233037445158657279869310010711429162330371211281351421491561631701771841911982052122192247" displayName="Таблица1145811172023262932353841442581114172023262932353841444750258111417202326293235384144535659626568258111417203162330373044515865727986931001071141211281352916233037445158657279869310010711429162330371211281351421491561631701771841911982052122192247" ref="A45:F57" totalsRowShown="0" headerRowDxfId="584">
  <autoFilter ref="A45:F57"/>
  <tableColumns count="6">
    <tableColumn id="1" name="Кнопка" dataDxfId="583"/>
    <tableColumn id="2" name="А" dataDxfId="58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247" name="Таблица2156912182124273033363942453691215182124273033363942454851369121518212427303336394245545760636669369121518215172431383145525966738087941011081151221291363101724313845525966738087941011081153101724313812212913614315015716417117818519219920621322248" displayName="Таблица2156912182124273033363942453691215182124273033363942454851369121518212427303336394245545760636669369121518215172431383145525966738087941011081151221291363101724313845525966738087941011081153101724313812212913614315015716417117818519219920621322248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248" name="Таблица3167101319222528313437404346471013161922252831343740434649524710131619222528313437404346555861646770471013161922818253239324653606774818895102109116123130137411182532394653606774818895102109116411182532391231301371441511581651721791861932002072249" displayName="Таблица3167101319222528313437404346471013161922252831343740434649524710131619222528313437404346555861646770471013161922818253239324653606774818895102109116123130137411182532394653606774818895102109116411182532391231301371441511581651721791861932002072249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249" name="Таблица591926334033475461687582899610311011712413113851219263340475461687582899610311011751219263340124131138145152159166173180187194201208215222229236243250" displayName="Таблица591926334033475461687582899610311011712413113851219263340475461687582899610311011751219263340124131138145152159166173180187194201208215222229236243250" ref="A3:G11" totalsRowShown="0" headerRowDxfId="581" dataDxfId="580" tableBorderDxfId="579">
  <autoFilter ref="A3:G11"/>
  <tableColumns count="7">
    <tableColumn id="1" name="Бригада 1" dataDxfId="578"/>
    <tableColumn id="3" name="2"/>
    <tableColumn id="4" name="Замки" dataDxfId="577"/>
    <tableColumn id="5" name="А" dataDxfId="576"/>
    <tableColumn id="6" name="Б" dataDxfId="575"/>
    <tableColumn id="8" name="Г" dataDxfId="574"/>
    <tableColumn id="9" name="Д=А*Г" dataDxfId="573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250" name="Таблица57102027344134485562697683909710411111812513213961320273441485562697683909710411111861320273441125132139146153160167174181188195202209216223230237244251" displayName="Таблица57102027344134485562697683909710411111812513213961320273441485562697683909710411111861320273441125132139146153160167174181188195202209216223230237244251" ref="A13:G21" totalsRowShown="0" headerRowDxfId="572" dataDxfId="571" tableBorderDxfId="570">
  <autoFilter ref="A13:G21"/>
  <tableColumns count="7">
    <tableColumn id="1" name="Бригада 2" dataDxfId="569"/>
    <tableColumn id="3" name="2"/>
    <tableColumn id="4" name="Замки" dataDxfId="568"/>
    <tableColumn id="5" name="А" dataDxfId="567"/>
    <tableColumn id="6" name="Б" dataDxfId="566"/>
    <tableColumn id="8" name="Г" dataDxfId="565"/>
    <tableColumn id="9" name="Д=А*Г" dataDxfId="56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251" name="Таблица574112128354235495663707784919810511211912613314071421283542495663707784919810511211971421283542126133140147154161168175182189196203210217224231238245252" displayName="Таблица574112128354235495663707784919810511211912613314071421283542495663707784919810511211971421283542126133140147154161168175182189196203210217224231238245252" ref="A23:G31" totalsRowShown="0" headerRowDxfId="563" dataDxfId="562" tableBorderDxfId="561">
  <autoFilter ref="A23:G31"/>
  <tableColumns count="7">
    <tableColumn id="1" name="Бригада 3" dataDxfId="560"/>
    <tableColumn id="3" name="2"/>
    <tableColumn id="4" name="Замки" dataDxfId="559"/>
    <tableColumn id="5" name="А" dataDxfId="558"/>
    <tableColumn id="6" name="Б" dataDxfId="557"/>
    <tableColumn id="8" name="Г" dataDxfId="556"/>
    <tableColumn id="9" name="Д=А*Г" dataDxfId="555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252" name="Таблица5742152229364336505764717885929910611312012713414181522293643505764717885929910611312081522293643127134141148155162169176183190197204211218225232239246253" displayName="Таблица5742152229364336505764717885929910611312012713414181522293643505764717885929910611312081522293643127134141148155162169176183190197204211218225232239246253" ref="A34:G40" totalsRowShown="0" headerRowDxfId="554" dataDxfId="553" tableBorderDxfId="552">
  <autoFilter ref="A34:G40"/>
  <tableColumns count="7">
    <tableColumn id="1" name="Модуль" dataDxfId="551"/>
    <tableColumn id="3" name="2"/>
    <tableColumn id="4" name="Модуль2" dataDxfId="550"/>
    <tableColumn id="5" name="А" dataDxfId="549"/>
    <tableColumn id="6" name="Б" dataDxfId="548"/>
    <tableColumn id="8" name="Г" dataDxfId="547"/>
    <tableColumn id="9" name="Д=А*Г" dataDxfId="546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239" name="Таблица1145811172023262932353841442581114172023262932353841444750258111417202326293235384144535659626568258111417203162330373044515865727986931001071141211281352916233037445158657279869310010711429162330371211281351421491561631701771841911982052122192240" displayName="Таблица1145811172023262932353841442581114172023262932353841444750258111417202326293235384144535659626568258111417203162330373044515865727986931001071141211281352916233037445158657279869310010711429162330371211281351421491561631701771841911982052122192240" ref="A45:F57" totalsRowShown="0" headerRowDxfId="545">
  <autoFilter ref="A45:F57"/>
  <tableColumns count="6">
    <tableColumn id="1" name="Кнопка" dataDxfId="544"/>
    <tableColumn id="2" name="А" dataDxfId="54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240" name="Таблица2156912182124273033363942453691215182124273033363942454851369121518212427303336394245545760636669369121518215172431383145525966738087941011081151221291363101724313845525966738087941011081153101724313812212913614315015716417117818519219920621322241" displayName="Таблица2156912182124273033363942453691215182124273033363942454851369121518212427303336394245545760636669369121518215172431383145525966738087941011081151221291363101724313845525966738087941011081153101724313812212913614315015716417117818519219920621322241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241" name="Таблица3167101319222528313437404346471013161922252831343740434649524710131619222528313437404346555861646770471013161922818253239324653606774818895102109116123130137411182532394653606774818895102109116411182532391231301371441511581651721791861932002072242" displayName="Таблица3167101319222528313437404346471013161922252831343740434649524710131619222528313437404346555861646770471013161922818253239324653606774818895102109116123130137411182532394653606774818895102109116411182532391231301371441511581651721791861932002072242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242" name="Таблица591926334033475461687582899610311011712413113851219263340475461687582899610311011751219263340124131138145152159166173180187194201208215222229236243" displayName="Таблица591926334033475461687582899610311011712413113851219263340475461687582899610311011751219263340124131138145152159166173180187194201208215222229236243" ref="A3:G11" totalsRowShown="0" headerRowDxfId="542" dataDxfId="541" tableBorderDxfId="540">
  <autoFilter ref="A3:G11"/>
  <tableColumns count="7">
    <tableColumn id="1" name="Бригада 1" dataDxfId="539"/>
    <tableColumn id="3" name="2"/>
    <tableColumn id="4" name="Замки" dataDxfId="538"/>
    <tableColumn id="5" name="А" dataDxfId="537"/>
    <tableColumn id="6" name="Б" dataDxfId="536"/>
    <tableColumn id="8" name="Г" dataDxfId="535"/>
    <tableColumn id="9" name="Д=А*Г" dataDxfId="53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243" name="Таблица57102027344134485562697683909710411111812513213961320273441485562697683909710411111861320273441125132139146153160167174181188195202209216223230237244" displayName="Таблица57102027344134485562697683909710411111812513213961320273441485562697683909710411111861320273441125132139146153160167174181188195202209216223230237244" ref="A13:G21" totalsRowShown="0" headerRowDxfId="533" dataDxfId="532" tableBorderDxfId="531">
  <autoFilter ref="A13:G21"/>
  <tableColumns count="7">
    <tableColumn id="1" name="Бригада 2" dataDxfId="530"/>
    <tableColumn id="3" name="2"/>
    <tableColumn id="4" name="Замки" dataDxfId="529"/>
    <tableColumn id="5" name="А" dataDxfId="528"/>
    <tableColumn id="6" name="Б" dataDxfId="527"/>
    <tableColumn id="8" name="Г" dataDxfId="526"/>
    <tableColumn id="9" name="Д=А*Г" dataDxfId="525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244" name="Таблица574112128354235495663707784919810511211912613314071421283542495663707784919810511211971421283542126133140147154161168175182189196203210217224231238245" displayName="Таблица574112128354235495663707784919810511211912613314071421283542495663707784919810511211971421283542126133140147154161168175182189196203210217224231238245" ref="A23:G31" totalsRowShown="0" headerRowDxfId="524" dataDxfId="523" tableBorderDxfId="522">
  <autoFilter ref="A23:G31"/>
  <tableColumns count="7">
    <tableColumn id="1" name="Бригада 3" dataDxfId="521"/>
    <tableColumn id="3" name="2"/>
    <tableColumn id="4" name="Замки" dataDxfId="520"/>
    <tableColumn id="5" name="А" dataDxfId="519"/>
    <tableColumn id="6" name="Б" dataDxfId="518"/>
    <tableColumn id="8" name="Г" dataDxfId="517"/>
    <tableColumn id="9" name="Д=А*Г" dataDxfId="516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245" name="Таблица5742152229364336505764717885929910611312012713414181522293643505764717885929910611312081522293643127134141148155162169176183190197204211218225232239246" displayName="Таблица5742152229364336505764717885929910611312012713414181522293643505764717885929910611312081522293643127134141148155162169176183190197204211218225232239246" ref="A34:G40" totalsRowShown="0" headerRowDxfId="515" dataDxfId="514" tableBorderDxfId="513">
  <autoFilter ref="A34:G40"/>
  <tableColumns count="7">
    <tableColumn id="1" name="Модуль" dataDxfId="512"/>
    <tableColumn id="3" name="2"/>
    <tableColumn id="4" name="Модуль2" dataDxfId="511"/>
    <tableColumn id="5" name="А" dataDxfId="510"/>
    <tableColumn id="6" name="Б" dataDxfId="509"/>
    <tableColumn id="8" name="Г" dataDxfId="508"/>
    <tableColumn id="9" name="Д=А*Г" dataDxfId="507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232" name="Таблица1145811172023262932353841442581114172023262932353841444750258111417202326293235384144535659626568258111417203162330373044515865727986931001071141211281352916233037445158657279869310010711429162330371211281351421491561631701771841911982052122192233" displayName="Таблица1145811172023262932353841442581114172023262932353841444750258111417202326293235384144535659626568258111417203162330373044515865727986931001071141211281352916233037445158657279869310010711429162330371211281351421491561631701771841911982052122192233" ref="A45:F57" totalsRowShown="0" headerRowDxfId="506">
  <autoFilter ref="A45:F57"/>
  <tableColumns count="6">
    <tableColumn id="1" name="Кнопка" dataDxfId="505"/>
    <tableColumn id="2" name="А" dataDxfId="50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233" name="Таблица2156912182124273033363942453691215182124273033363942454851369121518212427303336394245545760636669369121518215172431383145525966738087941011081151221291363101724313845525966738087941011081153101724313812212913614315015716417117818519219920621322234" displayName="Таблица2156912182124273033363942453691215182124273033363942454851369121518212427303336394245545760636669369121518215172431383145525966738087941011081151221291363101724313845525966738087941011081153101724313812212913614315015716417117818519219920621322234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234" name="Таблица3167101319222528313437404346471013161922252831343740434649524710131619222528313437404346555861646770471013161922818253239324653606774818895102109116123130137411182532394653606774818895102109116411182532391231301371441511581651721791861932002072235" displayName="Таблица3167101319222528313437404346471013161922252831343740434649524710131619222528313437404346555861646770471013161922818253239324653606774818895102109116123130137411182532394653606774818895102109116411182532391231301371441511581651721791861932002072235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235" name="Таблица591926334033475461687582899610311011712413113851219263340475461687582899610311011751219263340124131138145152159166173180187194201208215222229236" displayName="Таблица591926334033475461687582899610311011712413113851219263340475461687582899610311011751219263340124131138145152159166173180187194201208215222229236" ref="A3:G11" totalsRowShown="0" headerRowDxfId="503" dataDxfId="502" tableBorderDxfId="501">
  <autoFilter ref="A3:G11"/>
  <tableColumns count="7">
    <tableColumn id="1" name="Бригада 1" dataDxfId="500"/>
    <tableColumn id="3" name="2"/>
    <tableColumn id="4" name="Замки" dataDxfId="499"/>
    <tableColumn id="5" name="А" dataDxfId="498"/>
    <tableColumn id="6" name="Б" dataDxfId="497"/>
    <tableColumn id="8" name="Г" dataDxfId="496"/>
    <tableColumn id="9" name="Д=А*Г" dataDxfId="495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236" name="Таблица57102027344134485562697683909710411111812513213961320273441485562697683909710411111861320273441125132139146153160167174181188195202209216223230237" displayName="Таблица57102027344134485562697683909710411111812513213961320273441485562697683909710411111861320273441125132139146153160167174181188195202209216223230237" ref="A13:G21" totalsRowShown="0" headerRowDxfId="494" dataDxfId="493" tableBorderDxfId="492">
  <autoFilter ref="A13:G21"/>
  <tableColumns count="7">
    <tableColumn id="1" name="Бригада 2" dataDxfId="491"/>
    <tableColumn id="3" name="2"/>
    <tableColumn id="4" name="Замки" dataDxfId="490"/>
    <tableColumn id="5" name="А" dataDxfId="489"/>
    <tableColumn id="6" name="Б" dataDxfId="488"/>
    <tableColumn id="8" name="Г" dataDxfId="487"/>
    <tableColumn id="9" name="Д=А*Г" dataDxfId="486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237" name="Таблица574112128354235495663707784919810511211912613314071421283542495663707784919810511211971421283542126133140147154161168175182189196203210217224231238" displayName="Таблица574112128354235495663707784919810511211912613314071421283542495663707784919810511211971421283542126133140147154161168175182189196203210217224231238" ref="A23:G31" totalsRowShown="0" headerRowDxfId="485" dataDxfId="484" tableBorderDxfId="483">
  <autoFilter ref="A23:G31"/>
  <tableColumns count="7">
    <tableColumn id="1" name="Бригада 3" dataDxfId="482"/>
    <tableColumn id="3" name="2"/>
    <tableColumn id="4" name="Замки" dataDxfId="481"/>
    <tableColumn id="5" name="А" dataDxfId="480"/>
    <tableColumn id="6" name="Б" dataDxfId="479"/>
    <tableColumn id="8" name="Г" dataDxfId="478"/>
    <tableColumn id="9" name="Д=А*Г" dataDxfId="477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238" name="Таблица5742152229364336505764717885929910611312012713414181522293643505764717885929910611312081522293643127134141148155162169176183190197204211218225232239" displayName="Таблица5742152229364336505764717885929910611312012713414181522293643505764717885929910611312081522293643127134141148155162169176183190197204211218225232239" ref="A34:G40" totalsRowShown="0" headerRowDxfId="476" dataDxfId="475" tableBorderDxfId="474">
  <autoFilter ref="A34:G40"/>
  <tableColumns count="7">
    <tableColumn id="1" name="Модуль" dataDxfId="473"/>
    <tableColumn id="3" name="2"/>
    <tableColumn id="4" name="Модуль2" dataDxfId="472"/>
    <tableColumn id="5" name="А" dataDxfId="471"/>
    <tableColumn id="6" name="Б" dataDxfId="470"/>
    <tableColumn id="8" name="Г" dataDxfId="469"/>
    <tableColumn id="9" name="Д=А*Г" dataDxfId="468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225" name="Таблица114581117202326293235384144258111417202326293235384144475025811141720232629323538414453565962656825811141720316233037304451586572798693100107114121128135291623303744515865727986931001071142916233037121128135142149156163170177184191198205212219226" displayName="Таблица114581117202326293235384144258111417202326293235384144475025811141720232629323538414453565962656825811141720316233037304451586572798693100107114121128135291623303744515865727986931001071142916233037121128135142149156163170177184191198205212219226" ref="A45:F57" totalsRowShown="0" headerRowDxfId="467">
  <autoFilter ref="A45:F57"/>
  <tableColumns count="6">
    <tableColumn id="1" name="Кнопка" dataDxfId="466"/>
    <tableColumn id="2" name="А" dataDxfId="46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226" name="Таблица2156912182124273033363942453691215182124273033363942454851369121518212427303336394245545760636669369121518215172431383145525966738087941011081151221291363101724313845525966738087941011081153101724313812212913614315015716417117818519219920621322227" displayName="Таблица2156912182124273033363942453691215182124273033363942454851369121518212427303336394245545760636669369121518215172431383145525966738087941011081151221291363101724313845525966738087941011081153101724313812212913614315015716417117818519219920621322227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227" name="Таблица3167101319222528313437404346471013161922252831343740434649524710131619222528313437404346555861646770471013161922818253239324653606774818895102109116123130137411182532394653606774818895102109116411182532391231301371441511581651721791861932002072228" displayName="Таблица3167101319222528313437404346471013161922252831343740434649524710131619222528313437404346555861646770471013161922818253239324653606774818895102109116123130137411182532394653606774818895102109116411182532391231301371441511581651721791861932002072228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228" name="Таблица591926334033475461687582899610311011712413113851219263340475461687582899610311011751219263340124131138145152159166173180187194201208215222229" displayName="Таблица591926334033475461687582899610311011712413113851219263340475461687582899610311011751219263340124131138145152159166173180187194201208215222229" ref="A3:G11" totalsRowShown="0" headerRowDxfId="464" dataDxfId="463" tableBorderDxfId="462">
  <autoFilter ref="A3:G11"/>
  <tableColumns count="7">
    <tableColumn id="1" name="Бригада 1" dataDxfId="461"/>
    <tableColumn id="3" name="2"/>
    <tableColumn id="4" name="Замки" dataDxfId="460"/>
    <tableColumn id="5" name="А" dataDxfId="459"/>
    <tableColumn id="6" name="Б" dataDxfId="458"/>
    <tableColumn id="8" name="Г" dataDxfId="457"/>
    <tableColumn id="9" name="Д=А*Г" dataDxfId="456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229" name="Таблица57102027344134485562697683909710411111812513213961320273441485562697683909710411111861320273441125132139146153160167174181188195202209216223230" displayName="Таблица57102027344134485562697683909710411111812513213961320273441485562697683909710411111861320273441125132139146153160167174181188195202209216223230" ref="A13:G21" totalsRowShown="0" headerRowDxfId="455" dataDxfId="454" tableBorderDxfId="453">
  <autoFilter ref="A13:G21"/>
  <tableColumns count="7">
    <tableColumn id="1" name="Бригада 2" dataDxfId="452"/>
    <tableColumn id="3" name="2"/>
    <tableColumn id="4" name="Замки" dataDxfId="451"/>
    <tableColumn id="5" name="А" dataDxfId="450"/>
    <tableColumn id="6" name="Б" dataDxfId="449"/>
    <tableColumn id="8" name="Г" dataDxfId="448"/>
    <tableColumn id="9" name="Д=А*Г" dataDxfId="447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230" name="Таблица574112128354235495663707784919810511211912613314071421283542495663707784919810511211971421283542126133140147154161168175182189196203210217224231" displayName="Таблица574112128354235495663707784919810511211912613314071421283542495663707784919810511211971421283542126133140147154161168175182189196203210217224231" ref="A23:G31" totalsRowShown="0" headerRowDxfId="446" dataDxfId="445" tableBorderDxfId="444">
  <autoFilter ref="A23:G31"/>
  <tableColumns count="7">
    <tableColumn id="1" name="Бригада 3" dataDxfId="443"/>
    <tableColumn id="3" name="2"/>
    <tableColumn id="4" name="Замки" dataDxfId="442"/>
    <tableColumn id="5" name="А" dataDxfId="441"/>
    <tableColumn id="6" name="Б" dataDxfId="440"/>
    <tableColumn id="8" name="Г" dataDxfId="439"/>
    <tableColumn id="9" name="Д=А*Г" dataDxfId="438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231" name="Таблица5742152229364336505764717885929910611312012713414181522293643505764717885929910611312081522293643127134141148155162169176183190197204211218225232" displayName="Таблица5742152229364336505764717885929910611312012713414181522293643505764717885929910611312081522293643127134141148155162169176183190197204211218225232" ref="A34:G40" totalsRowShown="0" headerRowDxfId="437" dataDxfId="436" tableBorderDxfId="435">
  <autoFilter ref="A34:G40"/>
  <tableColumns count="7">
    <tableColumn id="1" name="Модуль" dataDxfId="434"/>
    <tableColumn id="3" name="2"/>
    <tableColumn id="4" name="Модуль2" dataDxfId="433"/>
    <tableColumn id="5" name="А" dataDxfId="432"/>
    <tableColumn id="6" name="Б" dataDxfId="431"/>
    <tableColumn id="8" name="Г" dataDxfId="430"/>
    <tableColumn id="9" name="Д=А*Г" dataDxfId="429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218" name="Таблица114581117202326293235384144258111417202326293235384144475025811141720232629323538414453565962656825811141720316233037304451586572798693100107114121128135291623303744515865727986931001071142916233037121128135142149156163170177184191198205212219" displayName="Таблица114581117202326293235384144258111417202326293235384144475025811141720232629323538414453565962656825811141720316233037304451586572798693100107114121128135291623303744515865727986931001071142916233037121128135142149156163170177184191198205212219" ref="A45:F57" totalsRowShown="0" headerRowDxfId="428">
  <autoFilter ref="A45:F57"/>
  <tableColumns count="6">
    <tableColumn id="1" name="Кнопка" dataDxfId="427"/>
    <tableColumn id="2" name="А" dataDxfId="42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219" name="Таблица21569121821242730333639424536912151821242730333639424548513691215182124273033363942455457606366693691215182151724313831455259667380879410110811512212913631017243138455259667380879410110811531017243138122129136143150157164171178185192199206213220" displayName="Таблица2156912182124273033363942453691215182124273033363942454851369121518212427303336394245545760636669369121518215172431383145525966738087941011081151221291363101724313845525966738087941011081153101724313812212913614315015716417117818519219920621322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220" name="Таблица3167101319222528313437404346471013161922252831343740434649524710131619222528313437404346555861646770471013161922818253239324653606774818895102109116123130137411182532394653606774818895102109116411182532391231301371441511581651721791861932002072221" displayName="Таблица3167101319222528313437404346471013161922252831343740434649524710131619222528313437404346555861646770471013161922818253239324653606774818895102109116123130137411182532394653606774818895102109116411182532391231301371441511581651721791861932002072221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221" name="Таблица591926334033475461687582899610311011712413113851219263340475461687582899610311011751219263340124131138145152159166173180187194201208215222" displayName="Таблица591926334033475461687582899610311011712413113851219263340475461687582899610311011751219263340124131138145152159166173180187194201208215222" ref="A3:G11" totalsRowShown="0" headerRowDxfId="425" dataDxfId="424" tableBorderDxfId="423">
  <autoFilter ref="A3:G11"/>
  <tableColumns count="7">
    <tableColumn id="1" name="Бригада 1" dataDxfId="422"/>
    <tableColumn id="3" name="2"/>
    <tableColumn id="4" name="Замки" dataDxfId="421"/>
    <tableColumn id="5" name="А" dataDxfId="420"/>
    <tableColumn id="6" name="Б" dataDxfId="419"/>
    <tableColumn id="8" name="Г" dataDxfId="418"/>
    <tableColumn id="9" name="Д=А*Г" dataDxfId="417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222" name="Таблица57102027344134485562697683909710411111812513213961320273441485562697683909710411111861320273441125132139146153160167174181188195202209216223" displayName="Таблица57102027344134485562697683909710411111812513213961320273441485562697683909710411111861320273441125132139146153160167174181188195202209216223" ref="A13:G21" totalsRowShown="0" headerRowDxfId="416" dataDxfId="415" tableBorderDxfId="414">
  <autoFilter ref="A13:G21"/>
  <tableColumns count="7">
    <tableColumn id="1" name="Бригада 2" dataDxfId="413"/>
    <tableColumn id="3" name="2"/>
    <tableColumn id="4" name="Замки" dataDxfId="412"/>
    <tableColumn id="5" name="А" dataDxfId="411"/>
    <tableColumn id="6" name="Б" dataDxfId="410"/>
    <tableColumn id="8" name="Г" dataDxfId="409"/>
    <tableColumn id="9" name="Д=А*Г" dataDxfId="408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223" name="Таблица574112128354235495663707784919810511211912613314071421283542495663707784919810511211971421283542126133140147154161168175182189196203210217224" displayName="Таблица574112128354235495663707784919810511211912613314071421283542495663707784919810511211971421283542126133140147154161168175182189196203210217224" ref="A23:G31" totalsRowShown="0" headerRowDxfId="407" dataDxfId="406" tableBorderDxfId="405">
  <autoFilter ref="A23:G31"/>
  <tableColumns count="7">
    <tableColumn id="1" name="Бригада 3" dataDxfId="404"/>
    <tableColumn id="3" name="2"/>
    <tableColumn id="4" name="Замки" dataDxfId="403"/>
    <tableColumn id="5" name="А" dataDxfId="402"/>
    <tableColumn id="6" name="Б" dataDxfId="401"/>
    <tableColumn id="8" name="Г" dataDxfId="400"/>
    <tableColumn id="9" name="Д=А*Г" dataDxfId="399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224" name="Таблица5742152229364336505764717885929910611312012713414181522293643505764717885929910611312081522293643127134141148155162169176183190197204211218225" displayName="Таблица5742152229364336505764717885929910611312012713414181522293643505764717885929910611312081522293643127134141148155162169176183190197204211218225" ref="A34:G40" totalsRowShown="0" headerRowDxfId="398" dataDxfId="397" tableBorderDxfId="396">
  <autoFilter ref="A34:G40"/>
  <tableColumns count="7">
    <tableColumn id="1" name="Модуль" dataDxfId="395"/>
    <tableColumn id="3" name="2"/>
    <tableColumn id="4" name="Модуль2" dataDxfId="394"/>
    <tableColumn id="5" name="А" dataDxfId="393"/>
    <tableColumn id="6" name="Б" dataDxfId="392"/>
    <tableColumn id="8" name="Г" dataDxfId="391"/>
    <tableColumn id="9" name="Д=А*Г" dataDxfId="390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211" name="Таблица114581117202326293235384144258111417202326293235384144475025811141720232629323538414453565962656825811141720316233037304451586572798693100107114121128135291623303744515865727986931001071142916233037121128135142149156163170177184191198205212" displayName="Таблица114581117202326293235384144258111417202326293235384144475025811141720232629323538414453565962656825811141720316233037304451586572798693100107114121128135291623303744515865727986931001071142916233037121128135142149156163170177184191198205212" ref="A45:F57" totalsRowShown="0" headerRowDxfId="389">
  <autoFilter ref="A45:F57"/>
  <tableColumns count="6">
    <tableColumn id="1" name="Кнопка" dataDxfId="388"/>
    <tableColumn id="2" name="А" dataDxfId="38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212" name="Таблица21569121821242730333639424536912151821242730333639424548513691215182124273033363942455457606366693691215182151724313831455259667380879410110811512212913631017243138455259667380879410110811531017243138122129136143150157164171178185192199206213" displayName="Таблица21569121821242730333639424536912151821242730333639424548513691215182124273033363942455457606366693691215182151724313831455259667380879410110811512212913631017243138455259667380879410110811531017243138122129136143150157164171178185192199206213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213" name="Таблица316710131922252831343740434647101316192225283134374043464952471013161922252831343740434655586164677047101316192281825323932465360677481889510210911612313013741118253239465360677481889510210911641118253239123130137144151158165172179186193200207214" displayName="Таблица316710131922252831343740434647101316192225283134374043464952471013161922252831343740434655586164677047101316192281825323932465360677481889510210911612313013741118253239465360677481889510210911641118253239123130137144151158165172179186193200207214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214" name="Таблица591926334033475461687582899610311011712413113851219263340475461687582899610311011751219263340124131138145152159166173180187194201208215" displayName="Таблица591926334033475461687582899610311011712413113851219263340475461687582899610311011751219263340124131138145152159166173180187194201208215" ref="A3:G11" totalsRowShown="0" headerRowDxfId="386" dataDxfId="385" tableBorderDxfId="384">
  <autoFilter ref="A3:G11"/>
  <tableColumns count="7">
    <tableColumn id="1" name="Бригада 1" dataDxfId="383"/>
    <tableColumn id="3" name="2"/>
    <tableColumn id="4" name="Замки" dataDxfId="382"/>
    <tableColumn id="5" name="А" dataDxfId="381"/>
    <tableColumn id="6" name="Б" dataDxfId="380"/>
    <tableColumn id="8" name="Г" dataDxfId="379"/>
    <tableColumn id="9" name="Д=А*Г" dataDxfId="378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215" name="Таблица57102027344134485562697683909710411111812513213961320273441485562697683909710411111861320273441125132139146153160167174181188195202209216" displayName="Таблица57102027344134485562697683909710411111812513213961320273441485562697683909710411111861320273441125132139146153160167174181188195202209216" ref="A13:G21" totalsRowShown="0" headerRowDxfId="377" dataDxfId="376" tableBorderDxfId="375">
  <autoFilter ref="A13:G21"/>
  <tableColumns count="7">
    <tableColumn id="1" name="Бригада 2" dataDxfId="374"/>
    <tableColumn id="3" name="2"/>
    <tableColumn id="4" name="Замки" dataDxfId="373"/>
    <tableColumn id="5" name="А" dataDxfId="372"/>
    <tableColumn id="6" name="Б" dataDxfId="371"/>
    <tableColumn id="8" name="Г" dataDxfId="370"/>
    <tableColumn id="9" name="Д=А*Г" dataDxfId="369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216" name="Таблица574112128354235495663707784919810511211912613314071421283542495663707784919810511211971421283542126133140147154161168175182189196203210217" displayName="Таблица574112128354235495663707784919810511211912613314071421283542495663707784919810511211971421283542126133140147154161168175182189196203210217" ref="A23:G31" totalsRowShown="0" headerRowDxfId="368" dataDxfId="367" tableBorderDxfId="366">
  <autoFilter ref="A23:G31"/>
  <tableColumns count="7">
    <tableColumn id="1" name="Бригада 3" dataDxfId="365"/>
    <tableColumn id="3" name="2"/>
    <tableColumn id="4" name="Замки" dataDxfId="364"/>
    <tableColumn id="5" name="А" dataDxfId="363"/>
    <tableColumn id="6" name="Б" dataDxfId="362"/>
    <tableColumn id="8" name="Г" dataDxfId="361"/>
    <tableColumn id="9" name="Д=А*Г" dataDxfId="360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217" name="Таблица5742152229364336505764717885929910611312012713414181522293643505764717885929910611312081522293643127134141148155162169176183190197204211218" displayName="Таблица5742152229364336505764717885929910611312012713414181522293643505764717885929910611312081522293643127134141148155162169176183190197204211218" ref="A34:G40" totalsRowShown="0" headerRowDxfId="359" dataDxfId="358" tableBorderDxfId="357">
  <autoFilter ref="A34:G40"/>
  <tableColumns count="7">
    <tableColumn id="1" name="Модуль" dataDxfId="356"/>
    <tableColumn id="3" name="2"/>
    <tableColumn id="4" name="Модуль2" dataDxfId="355"/>
    <tableColumn id="5" name="А" dataDxfId="354"/>
    <tableColumn id="6" name="Б" dataDxfId="353"/>
    <tableColumn id="8" name="Г" dataDxfId="352"/>
    <tableColumn id="9" name="Д=А*Г" dataDxfId="351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204" name="Таблица114581117202326293235384144258111417202326293235384144475025811141720232629323538414453565962656825811141720316233037304451586572798693100107114121128135291623303744515865727986931001071142916233037121128135142149156163170177184191198205" displayName="Таблица114581117202326293235384144258111417202326293235384144475025811141720232629323538414453565962656825811141720316233037304451586572798693100107114121128135291623303744515865727986931001071142916233037121128135142149156163170177184191198205" ref="A45:F57" totalsRowShown="0" headerRowDxfId="350">
  <autoFilter ref="A45:F57"/>
  <tableColumns count="6">
    <tableColumn id="1" name="Кнопка" dataDxfId="349"/>
    <tableColumn id="2" name="А" dataDxfId="348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205" name="Таблица21569121821242730333639424536912151821242730333639424548513691215182124273033363942455457606366693691215182151724313831455259667380879410110811512212913631017243138455259667380879410110811531017243138122129136143150157164171178185192199206" displayName="Таблица21569121821242730333639424536912151821242730333639424548513691215182124273033363942455457606366693691215182151724313831455259667380879410110811512212913631017243138455259667380879410110811531017243138122129136143150157164171178185192199206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206" name="Таблица316710131922252831343740434647101316192225283134374043464952471013161922252831343740434655586164677047101316192281825323932465360677481889510210911612313013741118253239465360677481889510210911641118253239123130137144151158165172179186193200207" displayName="Таблица316710131922252831343740434647101316192225283134374043464952471013161922252831343740434655586164677047101316192281825323932465360677481889510210911612313013741118253239465360677481889510210911641118253239123130137144151158165172179186193200207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207" name="Таблица591926334033475461687582899610311011712413113851219263340475461687582899610311011751219263340124131138145152159166173180187194201208" displayName="Таблица591926334033475461687582899610311011712413113851219263340475461687582899610311011751219263340124131138145152159166173180187194201208" ref="A3:G11" totalsRowShown="0" headerRowDxfId="347" dataDxfId="346" tableBorderDxfId="345">
  <autoFilter ref="A3:G11"/>
  <tableColumns count="7">
    <tableColumn id="1" name="Бригада 1" dataDxfId="344"/>
    <tableColumn id="3" name="2"/>
    <tableColumn id="4" name="Замки" dataDxfId="343"/>
    <tableColumn id="5" name="А" dataDxfId="342"/>
    <tableColumn id="6" name="Б" dataDxfId="341"/>
    <tableColumn id="8" name="Г" dataDxfId="340"/>
    <tableColumn id="9" name="Д=А*Г" dataDxfId="339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208" name="Таблица57102027344134485562697683909710411111812513213961320273441485562697683909710411111861320273441125132139146153160167174181188195202209" displayName="Таблица57102027344134485562697683909710411111812513213961320273441485562697683909710411111861320273441125132139146153160167174181188195202209" ref="A13:G21" totalsRowShown="0" headerRowDxfId="338" dataDxfId="337" tableBorderDxfId="336">
  <autoFilter ref="A13:G21"/>
  <tableColumns count="7">
    <tableColumn id="1" name="Бригада 2" dataDxfId="335"/>
    <tableColumn id="3" name="2"/>
    <tableColumn id="4" name="Замки" dataDxfId="334"/>
    <tableColumn id="5" name="А" dataDxfId="333"/>
    <tableColumn id="6" name="Б" dataDxfId="332"/>
    <tableColumn id="8" name="Г" dataDxfId="331"/>
    <tableColumn id="9" name="Д=А*Г" dataDxfId="330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209" name="Таблица574112128354235495663707784919810511211912613314071421283542495663707784919810511211971421283542126133140147154161168175182189196203210" displayName="Таблица574112128354235495663707784919810511211912613314071421283542495663707784919810511211971421283542126133140147154161168175182189196203210" ref="A23:G31" totalsRowShown="0" headerRowDxfId="329" dataDxfId="328" tableBorderDxfId="327">
  <autoFilter ref="A23:G31"/>
  <tableColumns count="7">
    <tableColumn id="1" name="Бригада 3" dataDxfId="326"/>
    <tableColumn id="3" name="2"/>
    <tableColumn id="4" name="Замки" dataDxfId="325"/>
    <tableColumn id="5" name="А" dataDxfId="324"/>
    <tableColumn id="6" name="Б" dataDxfId="323"/>
    <tableColumn id="8" name="Г" dataDxfId="322"/>
    <tableColumn id="9" name="Д=А*Г" dataDxfId="321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210" name="Таблица5742152229364336505764717885929910611312012713414181522293643505764717885929910611312081522293643127134141148155162169176183190197204211" displayName="Таблица5742152229364336505764717885929910611312012713414181522293643505764717885929910611312081522293643127134141148155162169176183190197204211" ref="A34:G40" totalsRowShown="0" headerRowDxfId="320" dataDxfId="319" tableBorderDxfId="318">
  <autoFilter ref="A34:G40"/>
  <tableColumns count="7">
    <tableColumn id="1" name="Модуль" dataDxfId="317"/>
    <tableColumn id="3" name="2"/>
    <tableColumn id="4" name="Модуль2" dataDxfId="316"/>
    <tableColumn id="5" name="А" dataDxfId="315"/>
    <tableColumn id="6" name="Б" dataDxfId="314"/>
    <tableColumn id="8" name="Г" dataDxfId="313"/>
    <tableColumn id="9" name="Д=А*Г" dataDxfId="312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197" name="Таблица114581117202326293235384144258111417202326293235384144475025811141720232629323538414453565962656825811141720316233037304451586572798693100107114121128135291623303744515865727986931001071142916233037121128135142149156163170177184191198" displayName="Таблица114581117202326293235384144258111417202326293235384144475025811141720232629323538414453565962656825811141720316233037304451586572798693100107114121128135291623303744515865727986931001071142916233037121128135142149156163170177184191198" ref="A45:F57" totalsRowShown="0" headerRowDxfId="311">
  <autoFilter ref="A45:F57"/>
  <tableColumns count="6">
    <tableColumn id="1" name="Кнопка" dataDxfId="310"/>
    <tableColumn id="2" name="А" dataDxfId="30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198" name="Таблица21569121821242730333639424536912151821242730333639424548513691215182124273033363942455457606366693691215182151724313831455259667380879410110811512212913631017243138455259667380879410110811531017243138122129136143150157164171178185192199" displayName="Таблица21569121821242730333639424536912151821242730333639424548513691215182124273033363942455457606366693691215182151724313831455259667380879410110811512212913631017243138455259667380879410110811531017243138122129136143150157164171178185192199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199" name="Таблица316710131922252831343740434647101316192225283134374043464952471013161922252831343740434655586164677047101316192281825323932465360677481889510210911612313013741118253239465360677481889510210911641118253239123130137144151158165172179186193200" displayName="Таблица316710131922252831343740434647101316192225283134374043464952471013161922252831343740434655586164677047101316192281825323932465360677481889510210911612313013741118253239465360677481889510210911641118253239123130137144151158165172179186193200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200" name="Таблица591926334033475461687582899610311011712413113851219263340475461687582899610311011751219263340124131138145152159166173180187194201" displayName="Таблица591926334033475461687582899610311011712413113851219263340475461687582899610311011751219263340124131138145152159166173180187194201" ref="A3:G11" totalsRowShown="0" headerRowDxfId="308" dataDxfId="307" tableBorderDxfId="306">
  <autoFilter ref="A3:G11"/>
  <tableColumns count="7">
    <tableColumn id="1" name="Бригада 1" dataDxfId="305"/>
    <tableColumn id="3" name="2"/>
    <tableColumn id="4" name="Замки" dataDxfId="304"/>
    <tableColumn id="5" name="А" dataDxfId="303"/>
    <tableColumn id="6" name="Б" dataDxfId="302"/>
    <tableColumn id="8" name="Г" dataDxfId="301"/>
    <tableColumn id="9" name="Д=А*Г" dataDxfId="300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201" name="Таблица57102027344134485562697683909710411111812513213961320273441485562697683909710411111861320273441125132139146153160167174181188195202" displayName="Таблица57102027344134485562697683909710411111812513213961320273441485562697683909710411111861320273441125132139146153160167174181188195202" ref="A13:G21" totalsRowShown="0" headerRowDxfId="299" dataDxfId="298" tableBorderDxfId="297">
  <autoFilter ref="A13:G21"/>
  <tableColumns count="7">
    <tableColumn id="1" name="Бригада 2" dataDxfId="296"/>
    <tableColumn id="3" name="2"/>
    <tableColumn id="4" name="Замки" dataDxfId="295"/>
    <tableColumn id="5" name="А" dataDxfId="294"/>
    <tableColumn id="6" name="Б" dataDxfId="293"/>
    <tableColumn id="8" name="Г" dataDxfId="292"/>
    <tableColumn id="9" name="Д=А*Г" dataDxfId="291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202" name="Таблица574112128354235495663707784919810511211912613314071421283542495663707784919810511211971421283542126133140147154161168175182189196203" displayName="Таблица574112128354235495663707784919810511211912613314071421283542495663707784919810511211971421283542126133140147154161168175182189196203" ref="A23:G31" totalsRowShown="0" headerRowDxfId="290" dataDxfId="289" tableBorderDxfId="288">
  <autoFilter ref="A23:G31"/>
  <tableColumns count="7">
    <tableColumn id="1" name="Бригада 3" dataDxfId="287"/>
    <tableColumn id="3" name="2"/>
    <tableColumn id="4" name="Замки" dataDxfId="286"/>
    <tableColumn id="5" name="А" dataDxfId="285"/>
    <tableColumn id="6" name="Б" dataDxfId="284"/>
    <tableColumn id="8" name="Г" dataDxfId="283"/>
    <tableColumn id="9" name="Д=А*Г" dataDxfId="282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203" name="Таблица5742152229364336505764717885929910611312012713414181522293643505764717885929910611312081522293643127134141148155162169176183190197204" displayName="Таблица5742152229364336505764717885929910611312012713414181522293643505764717885929910611312081522293643127134141148155162169176183190197204" ref="A34:G40" totalsRowShown="0" headerRowDxfId="281" dataDxfId="280" tableBorderDxfId="279">
  <autoFilter ref="A34:G40"/>
  <tableColumns count="7">
    <tableColumn id="1" name="Модуль" dataDxfId="278"/>
    <tableColumn id="3" name="2"/>
    <tableColumn id="4" name="Модуль2" dataDxfId="277"/>
    <tableColumn id="5" name="А" dataDxfId="276"/>
    <tableColumn id="6" name="Б" dataDxfId="275"/>
    <tableColumn id="8" name="Г" dataDxfId="274"/>
    <tableColumn id="9" name="Д=А*Г" dataDxfId="273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190" name="Таблица114581117202326293235384144258111417202326293235384144475025811141720232629323538414453565962656825811141720316233037304451586572798693100107114121128135291623303744515865727986931001071142916233037121128135142149156163170177184191" displayName="Таблица114581117202326293235384144258111417202326293235384144475025811141720232629323538414453565962656825811141720316233037304451586572798693100107114121128135291623303744515865727986931001071142916233037121128135142149156163170177184191" ref="A45:F57" totalsRowShown="0" headerRowDxfId="272">
  <autoFilter ref="A45:F57"/>
  <tableColumns count="6">
    <tableColumn id="1" name="Кнопка" dataDxfId="271"/>
    <tableColumn id="2" name="А" dataDxfId="27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191" name="Таблица21569121821242730333639424536912151821242730333639424548513691215182124273033363942455457606366693691215182151724313831455259667380879410110811512212913631017243138455259667380879410110811531017243138122129136143150157164171178185192" displayName="Таблица21569121821242730333639424536912151821242730333639424548513691215182124273033363942455457606366693691215182151724313831455259667380879410110811512212913631017243138455259667380879410110811531017243138122129136143150157164171178185192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192" name="Таблица316710131922252831343740434647101316192225283134374043464952471013161922252831343740434655586164677047101316192281825323932465360677481889510210911612313013741118253239465360677481889510210911641118253239123130137144151158165172179186193" displayName="Таблица316710131922252831343740434647101316192225283134374043464952471013161922252831343740434655586164677047101316192281825323932465360677481889510210911612313013741118253239465360677481889510210911641118253239123130137144151158165172179186193" ref="A77:D87" totalsRowShown="0">
  <autoFilter ref="A77:D87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193" name="Таблица591926334033475461687582899610311011712413113851219263340475461687582899610311011751219263340124131138145152159166173180187194" displayName="Таблица591926334033475461687582899610311011712413113851219263340475461687582899610311011751219263340124131138145152159166173180187194" ref="A3:G11" totalsRowShown="0" headerRowDxfId="269" dataDxfId="268" tableBorderDxfId="267">
  <autoFilter ref="A3:G11"/>
  <tableColumns count="7">
    <tableColumn id="1" name="Бригада 1" dataDxfId="266"/>
    <tableColumn id="3" name="2"/>
    <tableColumn id="4" name="Замки" dataDxfId="265"/>
    <tableColumn id="5" name="А" dataDxfId="264"/>
    <tableColumn id="6" name="Б" dataDxfId="263"/>
    <tableColumn id="8" name="Г" dataDxfId="262"/>
    <tableColumn id="9" name="Д=А*Г" dataDxfId="261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194" name="Таблица57102027344134485562697683909710411111812513213961320273441485562697683909710411111861320273441125132139146153160167174181188195" displayName="Таблица57102027344134485562697683909710411111812513213961320273441485562697683909710411111861320273441125132139146153160167174181188195" ref="A13:G21" totalsRowShown="0" headerRowDxfId="260" dataDxfId="259" tableBorderDxfId="258">
  <autoFilter ref="A13:G21"/>
  <tableColumns count="7">
    <tableColumn id="1" name="Бригада 2" dataDxfId="257"/>
    <tableColumn id="3" name="2"/>
    <tableColumn id="4" name="Замки" dataDxfId="256"/>
    <tableColumn id="5" name="А" dataDxfId="255"/>
    <tableColumn id="6" name="Б" dataDxfId="254"/>
    <tableColumn id="8" name="Г" dataDxfId="253"/>
    <tableColumn id="9" name="Д=А*Г" dataDxfId="252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195" name="Таблица574112128354235495663707784919810511211912613314071421283542495663707784919810511211971421283542126133140147154161168175182189196" displayName="Таблица574112128354235495663707784919810511211912613314071421283542495663707784919810511211971421283542126133140147154161168175182189196" ref="A23:G31" totalsRowShown="0" headerRowDxfId="251" dataDxfId="250" tableBorderDxfId="249">
  <autoFilter ref="A23:G31"/>
  <tableColumns count="7">
    <tableColumn id="1" name="Бригада 3" dataDxfId="248"/>
    <tableColumn id="3" name="2"/>
    <tableColumn id="4" name="Замки" dataDxfId="247"/>
    <tableColumn id="5" name="А" dataDxfId="246"/>
    <tableColumn id="6" name="Б" dataDxfId="245"/>
    <tableColumn id="8" name="Г" dataDxfId="244"/>
    <tableColumn id="9" name="Д=А*Г" dataDxfId="243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196" name="Таблица5742152229364336505764717885929910611312012713414181522293643505764717885929910611312081522293643127134141148155162169176183190197" displayName="Таблица5742152229364336505764717885929910611312012713414181522293643505764717885929910611312081522293643127134141148155162169176183190197" ref="A34:G40" totalsRowShown="0" headerRowDxfId="242" dataDxfId="241" tableBorderDxfId="240">
  <autoFilter ref="A34:G40"/>
  <tableColumns count="7">
    <tableColumn id="1" name="Модуль" dataDxfId="239"/>
    <tableColumn id="3" name="2"/>
    <tableColumn id="4" name="Модуль2" dataDxfId="238"/>
    <tableColumn id="5" name="А" dataDxfId="237"/>
    <tableColumn id="6" name="Б" dataDxfId="236"/>
    <tableColumn id="8" name="Г" dataDxfId="235"/>
    <tableColumn id="9" name="Д=А*Г" dataDxfId="234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183" name="Таблица114581117202326293235384144258111417202326293235384144475025811141720232629323538414453565962656825811141720316233037304451586572798693100107114121128135291623303744515865727986931001071142916233037121128135142149156163170177184" displayName="Таблица114581117202326293235384144258111417202326293235384144475025811141720232629323538414453565962656825811141720316233037304451586572798693100107114121128135291623303744515865727986931001071142916233037121128135142149156163170177184" ref="A45:F57" totalsRowShown="0" headerRowDxfId="233">
  <autoFilter ref="A45:F57"/>
  <tableColumns count="6">
    <tableColumn id="1" name="Кнопка" dataDxfId="232"/>
    <tableColumn id="2" name="А" dataDxfId="23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184" name="Таблица21569121821242730333639424536912151821242730333639424548513691215182124273033363942455457606366693691215182151724313831455259667380879410110811512212913631017243138455259667380879410110811531017243138122129136143150157164171178185" displayName="Таблица21569121821242730333639424536912151821242730333639424548513691215182124273033363942455457606366693691215182151724313831455259667380879410110811512212913631017243138455259667380879410110811531017243138122129136143150157164171178185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185" name="Таблица316710131922252831343740434647101316192225283134374043464952471013161922252831343740434655586164677047101316192281825323932465360677481889510210911612313013741118253239465360677481889510210911641118253239123130137144151158165172179186" displayName="Таблица316710131922252831343740434647101316192225283134374043464952471013161922252831343740434655586164677047101316192281825323932465360677481889510210911612313013741118253239465360677481889510210911641118253239123130137144151158165172179186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186" name="Таблица591926334033475461687582899610311011712413113851219263340475461687582899610311011751219263340124131138145152159166173180187" displayName="Таблица591926334033475461687582899610311011712413113851219263340475461687582899610311011751219263340124131138145152159166173180187" ref="A3:G11" totalsRowShown="0" headerRowDxfId="230" dataDxfId="229" tableBorderDxfId="228">
  <autoFilter ref="A3:G11"/>
  <tableColumns count="7">
    <tableColumn id="1" name="Бригада 1" dataDxfId="227"/>
    <tableColumn id="3" name="2"/>
    <tableColumn id="4" name="Замки" dataDxfId="226"/>
    <tableColumn id="5" name="А" dataDxfId="225"/>
    <tableColumn id="6" name="Б" dataDxfId="224"/>
    <tableColumn id="8" name="Г" dataDxfId="223"/>
    <tableColumn id="9" name="Д=А*Г" dataDxfId="222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187" name="Таблица57102027344134485562697683909710411111812513213961320273441485562697683909710411111861320273441125132139146153160167174181188" displayName="Таблица57102027344134485562697683909710411111812513213961320273441485562697683909710411111861320273441125132139146153160167174181188" ref="A13:G21" totalsRowShown="0" headerRowDxfId="221" dataDxfId="220" tableBorderDxfId="219">
  <autoFilter ref="A13:G21"/>
  <tableColumns count="7">
    <tableColumn id="1" name="Бригада 2" dataDxfId="218"/>
    <tableColumn id="3" name="2"/>
    <tableColumn id="4" name="Замки" dataDxfId="217"/>
    <tableColumn id="5" name="А" dataDxfId="216"/>
    <tableColumn id="6" name="Б" dataDxfId="215"/>
    <tableColumn id="8" name="Г" dataDxfId="214"/>
    <tableColumn id="9" name="Д=А*Г" dataDxfId="213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188" name="Таблица574112128354235495663707784919810511211912613314071421283542495663707784919810511211971421283542126133140147154161168175182189" displayName="Таблица574112128354235495663707784919810511211912613314071421283542495663707784919810511211971421283542126133140147154161168175182189" ref="A23:G31" totalsRowShown="0" headerRowDxfId="212" dataDxfId="211" tableBorderDxfId="210">
  <autoFilter ref="A23:G31"/>
  <tableColumns count="7">
    <tableColumn id="1" name="Бригада 3" dataDxfId="209"/>
    <tableColumn id="3" name="2"/>
    <tableColumn id="4" name="Замки" dataDxfId="208"/>
    <tableColumn id="5" name="А" dataDxfId="207"/>
    <tableColumn id="6" name="Б" dataDxfId="206"/>
    <tableColumn id="8" name="Г" dataDxfId="205"/>
    <tableColumn id="9" name="Д=А*Г" dataDxfId="204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189" name="Таблица5742152229364336505764717885929910611312012713414181522293643505764717885929910611312081522293643127134141148155162169176183190" displayName="Таблица5742152229364336505764717885929910611312012713414181522293643505764717885929910611312081522293643127134141148155162169176183190" ref="A34:G40" totalsRowShown="0" headerRowDxfId="203" dataDxfId="202" tableBorderDxfId="201">
  <autoFilter ref="A34:G40"/>
  <tableColumns count="7">
    <tableColumn id="1" name="Модуль" dataDxfId="200"/>
    <tableColumn id="3" name="2"/>
    <tableColumn id="4" name="Модуль2" dataDxfId="199"/>
    <tableColumn id="5" name="А" dataDxfId="198"/>
    <tableColumn id="6" name="Б" dataDxfId="197"/>
    <tableColumn id="8" name="Г" dataDxfId="196"/>
    <tableColumn id="9" name="Д=А*Г" dataDxfId="195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176" name="Таблица114581117202326293235384144258111417202326293235384144475025811141720232629323538414453565962656825811141720316233037304451586572798693100107114121128135291623303744515865727986931001071142916233037121128135142149156163170177" displayName="Таблица114581117202326293235384144258111417202326293235384144475025811141720232629323538414453565962656825811141720316233037304451586572798693100107114121128135291623303744515865727986931001071142916233037121128135142149156163170177" ref="A45:F57" totalsRowShown="0" headerRowDxfId="194">
  <autoFilter ref="A45:F57"/>
  <tableColumns count="6">
    <tableColumn id="1" name="Кнопка" dataDxfId="193"/>
    <tableColumn id="2" name="А" dataDxfId="192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177" name="Таблица21569121821242730333639424536912151821242730333639424548513691215182124273033363942455457606366693691215182151724313831455259667380879410110811512212913631017243138455259667380879410110811531017243138122129136143150157164171178" displayName="Таблица21569121821242730333639424536912151821242730333639424548513691215182124273033363942455457606366693691215182151724313831455259667380879410110811512212913631017243138455259667380879410110811531017243138122129136143150157164171178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178" name="Таблица316710131922252831343740434647101316192225283134374043464952471013161922252831343740434655586164677047101316192281825323932465360677481889510210911612313013741118253239465360677481889510210911641118253239123130137144151158165172179" displayName="Таблица316710131922252831343740434647101316192225283134374043464952471013161922252831343740434655586164677047101316192281825323932465360677481889510210911612313013741118253239465360677481889510210911641118253239123130137144151158165172179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179" name="Таблица591926334033475461687582899610311011712413113851219263340475461687582899610311011751219263340124131138145152159166173180" displayName="Таблица591926334033475461687582899610311011712413113851219263340475461687582899610311011751219263340124131138145152159166173180" ref="A3:G11" totalsRowShown="0" headerRowDxfId="191" dataDxfId="190" tableBorderDxfId="189">
  <autoFilter ref="A3:G11"/>
  <tableColumns count="7">
    <tableColumn id="1" name="Бригада 1" dataDxfId="188"/>
    <tableColumn id="3" name="2"/>
    <tableColumn id="4" name="Замки" dataDxfId="187"/>
    <tableColumn id="5" name="А" dataDxfId="186"/>
    <tableColumn id="6" name="Б" dataDxfId="185"/>
    <tableColumn id="8" name="Г" dataDxfId="184"/>
    <tableColumn id="9" name="Д=А*Г" dataDxfId="183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180" name="Таблица57102027344134485562697683909710411111812513213961320273441485562697683909710411111861320273441125132139146153160167174181" displayName="Таблица57102027344134485562697683909710411111812513213961320273441485562697683909710411111861320273441125132139146153160167174181" ref="A13:G21" totalsRowShown="0" headerRowDxfId="182" dataDxfId="181" tableBorderDxfId="180">
  <autoFilter ref="A13:G21"/>
  <tableColumns count="7">
    <tableColumn id="1" name="Бригада 2" dataDxfId="179"/>
    <tableColumn id="3" name="2"/>
    <tableColumn id="4" name="Замки" dataDxfId="178"/>
    <tableColumn id="5" name="А" dataDxfId="177"/>
    <tableColumn id="6" name="Б" dataDxfId="176"/>
    <tableColumn id="8" name="Г" dataDxfId="175"/>
    <tableColumn id="9" name="Д=А*Г" dataDxfId="174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181" name="Таблица574112128354235495663707784919810511211912613314071421283542495663707784919810511211971421283542126133140147154161168175182" displayName="Таблица574112128354235495663707784919810511211912613314071421283542495663707784919810511211971421283542126133140147154161168175182" ref="A23:G31" totalsRowShown="0" headerRowDxfId="173" dataDxfId="172" tableBorderDxfId="171">
  <autoFilter ref="A23:G31"/>
  <tableColumns count="7">
    <tableColumn id="1" name="Бригада 3" dataDxfId="170"/>
    <tableColumn id="3" name="2"/>
    <tableColumn id="4" name="Замки" dataDxfId="169"/>
    <tableColumn id="5" name="А" dataDxfId="168"/>
    <tableColumn id="6" name="Б" dataDxfId="167"/>
    <tableColumn id="8" name="Г" dataDxfId="166"/>
    <tableColumn id="9" name="Д=А*Г" dataDxfId="165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182" name="Таблица5742152229364336505764717885929910611312012713414181522293643505764717885929910611312081522293643127134141148155162169176183" displayName="Таблица5742152229364336505764717885929910611312012713414181522293643505764717885929910611312081522293643127134141148155162169176183" ref="A34:G40" totalsRowShown="0" headerRowDxfId="164" dataDxfId="163" tableBorderDxfId="162">
  <autoFilter ref="A34:G40"/>
  <tableColumns count="7">
    <tableColumn id="1" name="Модуль" dataDxfId="161"/>
    <tableColumn id="3" name="2"/>
    <tableColumn id="4" name="Модуль2" dataDxfId="160"/>
    <tableColumn id="5" name="А" dataDxfId="159"/>
    <tableColumn id="6" name="Б" dataDxfId="158"/>
    <tableColumn id="8" name="Г" dataDxfId="157"/>
    <tableColumn id="9" name="Д=А*Г" dataDxfId="156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169" name="Таблица114581117202326293235384144258111417202326293235384144475025811141720232629323538414453565962656825811141720316233037304451586572798693100107114121128135291623303744515865727986931001071142916233037121128135142149156163170" displayName="Таблица114581117202326293235384144258111417202326293235384144475025811141720232629323538414453565962656825811141720316233037304451586572798693100107114121128135291623303744515865727986931001071142916233037121128135142149156163170" ref="A45:F57" totalsRowShown="0" headerRowDxfId="155">
  <autoFilter ref="A45:F57"/>
  <tableColumns count="6">
    <tableColumn id="1" name="Кнопка" dataDxfId="154"/>
    <tableColumn id="2" name="А" dataDxfId="15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170" name="Таблица21569121821242730333639424536912151821242730333639424548513691215182124273033363942455457606366693691215182151724313831455259667380879410110811512212913631017243138455259667380879410110811531017243138122129136143150157164171" displayName="Таблица21569121821242730333639424536912151821242730333639424548513691215182124273033363942455457606366693691215182151724313831455259667380879410110811512212913631017243138455259667380879410110811531017243138122129136143150157164171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171" name="Таблица316710131922252831343740434647101316192225283134374043464952471013161922252831343740434655586164677047101316192281825323932465360677481889510210911612313013741118253239465360677481889510210911641118253239123130137144151158165172" displayName="Таблица316710131922252831343740434647101316192225283134374043464952471013161922252831343740434655586164677047101316192281825323932465360677481889510210911612313013741118253239465360677481889510210911641118253239123130137144151158165172" ref="A77:D84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172" name="Таблица591926334033475461687582899610311011712413113851219263340475461687582899610311011751219263340124131138145152159166173" displayName="Таблица591926334033475461687582899610311011712413113851219263340475461687582899610311011751219263340124131138145152159166173" ref="A3:G11" totalsRowShown="0" headerRowDxfId="152" dataDxfId="151" tableBorderDxfId="150">
  <autoFilter ref="A3:G11"/>
  <tableColumns count="7">
    <tableColumn id="1" name="Бригада 1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173" name="Таблица57102027344134485562697683909710411111812513213961320273441485562697683909710411111861320273441125132139146153160167174" displayName="Таблица57102027344134485562697683909710411111812513213961320273441485562697683909710411111861320273441125132139146153160167174" ref="A13:G21" totalsRowShown="0" headerRowDxfId="143" dataDxfId="142" tableBorderDxfId="141">
  <autoFilter ref="A13:G21"/>
  <tableColumns count="7">
    <tableColumn id="1" name="Бригада 2" dataDxfId="140"/>
    <tableColumn id="3" name="2"/>
    <tableColumn id="4" name="Замки" dataDxfId="139"/>
    <tableColumn id="5" name="А" dataDxfId="138"/>
    <tableColumn id="6" name="Б" dataDxfId="137"/>
    <tableColumn id="8" name="Г" dataDxfId="136"/>
    <tableColumn id="9" name="Д=А*Г" dataDxfId="135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174" name="Таблица574112128354235495663707784919810511211912613314071421283542495663707784919810511211971421283542126133140147154161168175" displayName="Таблица574112128354235495663707784919810511211912613314071421283542495663707784919810511211971421283542126133140147154161168175" ref="A23:G31" totalsRowShown="0" headerRowDxfId="134" dataDxfId="133" tableBorderDxfId="132">
  <autoFilter ref="A23:G31"/>
  <tableColumns count="7">
    <tableColumn id="1" name="Бригада 3" dataDxfId="131"/>
    <tableColumn id="3" name="2"/>
    <tableColumn id="4" name="Замки" dataDxfId="130"/>
    <tableColumn id="5" name="А" dataDxfId="129"/>
    <tableColumn id="6" name="Б" dataDxfId="128"/>
    <tableColumn id="8" name="Г" dataDxfId="127"/>
    <tableColumn id="9" name="Д=А*Г" dataDxfId="126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175" name="Таблица5742152229364336505764717885929910611312012713414181522293643505764717885929910611312081522293643127134141148155162169176" displayName="Таблица5742152229364336505764717885929910611312012713414181522293643505764717885929910611312081522293643127134141148155162169176" ref="A34:G40" totalsRowShown="0" headerRowDxfId="125" dataDxfId="124" tableBorderDxfId="123">
  <autoFilter ref="A34:G40"/>
  <tableColumns count="7">
    <tableColumn id="1" name="Модуль" dataDxfId="122"/>
    <tableColumn id="3" name="2"/>
    <tableColumn id="4" name="Модуль2" dataDxfId="121"/>
    <tableColumn id="5" name="А" dataDxfId="120"/>
    <tableColumn id="6" name="Б" dataDxfId="119"/>
    <tableColumn id="8" name="Г" dataDxfId="118"/>
    <tableColumn id="9" name="Д=А*Г" dataDxfId="117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162" name="Таблица114581117202326293235384144258111417202326293235384144475025811141720232629323538414453565962656825811141720316233037304451586572798693100107114121128135291623303744515865727986931001071142916233037121128135142149156163" displayName="Таблица114581117202326293235384144258111417202326293235384144475025811141720232629323538414453565962656825811141720316233037304451586572798693100107114121128135291623303744515865727986931001071142916233037121128135142149156163" ref="A45:F57" totalsRowShown="0" headerRowDxfId="116">
  <autoFilter ref="A45:F57"/>
  <tableColumns count="6">
    <tableColumn id="1" name="Кнопка" dataDxfId="115"/>
    <tableColumn id="2" name="А" dataDxfId="114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163" name="Таблица21569121821242730333639424536912151821242730333639424548513691215182124273033363942455457606366693691215182151724313831455259667380879410110811512212913631017243138455259667380879410110811531017243138122129136143150157164" displayName="Таблица21569121821242730333639424536912151821242730333639424548513691215182124273033363942455457606366693691215182151724313831455259667380879410110811512212913631017243138455259667380879410110811531017243138122129136143150157164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id="164" name="Таблица316710131922252831343740434647101316192225283134374043464952471013161922252831343740434655586164677047101316192281825323932465360677481889510210911612313013741118253239465360677481889510210911641118253239123130137144151158165" displayName="Таблица316710131922252831343740434647101316192225283134374043464952471013161922252831343740434655586164677047101316192281825323932465360677481889510210911612313013741118253239465360677481889510210911641118253239123130137144151158165" ref="A77:D86" totalsRowShown="0">
  <autoFilter ref="A77:D8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id="165" name="Таблица591926334033475461687582899610311011712413113851219263340475461687582899610311011751219263340124131138145152159166" displayName="Таблица591926334033475461687582899610311011712413113851219263340475461687582899610311011751219263340124131138145152159166" ref="A3:G11" totalsRowShown="0" headerRowDxfId="113" dataDxfId="112" tableBorderDxfId="111">
  <autoFilter ref="A3:G11"/>
  <tableColumns count="7">
    <tableColumn id="1" name="Бригада 1" dataDxfId="110"/>
    <tableColumn id="3" name="2"/>
    <tableColumn id="4" name="Замки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id="166" name="Таблица57102027344134485562697683909710411111812513213961320273441485562697683909710411111861320273441125132139146153160167" displayName="Таблица57102027344134485562697683909710411111812513213961320273441485562697683909710411111861320273441125132139146153160167" ref="A13:G21" totalsRowShown="0" headerRowDxfId="104" dataDxfId="103" tableBorderDxfId="102">
  <autoFilter ref="A13:G21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id="167" name="Таблица574112128354235495663707784919810511211912613314071421283542495663707784919810511211971421283542126133140147154161168" displayName="Таблица574112128354235495663707784919810511211912613314071421283542495663707784919810511211971421283542126133140147154161168" ref="A23:G31" totalsRowShown="0" headerRowDxfId="95" dataDxfId="94" tableBorderDxfId="93">
  <autoFilter ref="A23:G31"/>
  <tableColumns count="7">
    <tableColumn id="1" name="Бригада 3" dataDxfId="92"/>
    <tableColumn id="3" name="2"/>
    <tableColumn id="4" name="Замки" dataDxfId="91"/>
    <tableColumn id="5" name="А" dataDxfId="90"/>
    <tableColumn id="6" name="Б" dataDxfId="89"/>
    <tableColumn id="8" name="Г" dataDxfId="88"/>
    <tableColumn id="9" name="Д=А*Г" dataDxfId="87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id="168" name="Таблица5742152229364336505764717885929910611312012713414181522293643505764717885929910611312081522293643127134141148155162169" displayName="Таблица5742152229364336505764717885929910611312012713414181522293643505764717885929910611312081522293643127134141148155162169" ref="A34:G40" totalsRowShown="0" headerRowDxfId="86" dataDxfId="85" tableBorderDxfId="84">
  <autoFilter ref="A34:G40"/>
  <tableColumns count="7">
    <tableColumn id="1" name="Модуль" dataDxfId="83"/>
    <tableColumn id="3" name="2"/>
    <tableColumn id="4" name="Модуль2" dataDxfId="82"/>
    <tableColumn id="5" name="А" dataDxfId="81"/>
    <tableColumn id="6" name="Б" dataDxfId="80"/>
    <tableColumn id="8" name="Г" dataDxfId="79"/>
    <tableColumn id="9" name="Д=А*Г" dataDxfId="78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id="155" name="Таблица114581117202326293235384144258111417202326293235384144475025811141720232629323538414453565962656825811141720316233037304451586572798693100107114121128135291623303744515865727986931001071142916233037121128135142149156" displayName="Таблица114581117202326293235384144258111417202326293235384144475025811141720232629323538414453565962656825811141720316233037304451586572798693100107114121128135291623303744515865727986931001071142916233037121128135142149156" ref="A45:F57" totalsRowShown="0" headerRowDxfId="77">
  <autoFilter ref="A45:F57"/>
  <tableColumns count="6">
    <tableColumn id="1" name="Кнопка" dataDxfId="76"/>
    <tableColumn id="2" name="А" dataDxfId="7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id="156" name="Таблица21569121821242730333639424536912151821242730333639424548513691215182124273033363942455457606366693691215182151724313831455259667380879410110811512212913631017243138455259667380879410110811531017243138122129136143150157" displayName="Таблица21569121821242730333639424536912151821242730333639424548513691215182124273033363942455457606366693691215182151724313831455259667380879410110811512212913631017243138455259667380879410110811531017243138122129136143150157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id="157" name="Таблица316710131922252831343740434647101316192225283134374043464952471013161922252831343740434655586164677047101316192281825323932465360677481889510210911612313013741118253239465360677481889510210911641118253239123130137144151158" displayName="Таблица316710131922252831343740434647101316192225283134374043464952471013161922252831343740434655586164677047101316192281825323932465360677481889510210911612313013741118253239465360677481889510210911641118253239123130137144151158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id="158" name="Таблица591926334033475461687582899610311011712413113851219263340475461687582899610311011751219263340124131138145152159" displayName="Таблица591926334033475461687582899610311011712413113851219263340475461687582899610311011751219263340124131138145152159" ref="A3:G11" totalsRowShown="0" headerRowDxfId="74" dataDxfId="73" tableBorderDxfId="72">
  <autoFilter ref="A3:G11"/>
  <tableColumns count="7">
    <tableColumn id="1" name="Бригада 1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id="159" name="Таблица57102027344134485562697683909710411111812513213961320273441485562697683909710411111861320273441125132139146153160" displayName="Таблица57102027344134485562697683909710411111812513213961320273441485562697683909710411111861320273441125132139146153160" ref="A13:G21" totalsRowShown="0" headerRowDxfId="65" dataDxfId="64" tableBorderDxfId="63">
  <autoFilter ref="A13:G21"/>
  <tableColumns count="7">
    <tableColumn id="1" name="Бригада 2" dataDxfId="62"/>
    <tableColumn id="3" name="2"/>
    <tableColumn id="4" name="Замки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id="160" name="Таблица574112128354235495663707784919810511211912613314071421283542495663707784919810511211971421283542126133140147154161" displayName="Таблица574112128354235495663707784919810511211912613314071421283542495663707784919810511211971421283542126133140147154161" ref="A23:G31" totalsRowShown="0" headerRowDxfId="56" dataDxfId="55" tableBorderDxfId="54">
  <autoFilter ref="A23:G31"/>
  <tableColumns count="7">
    <tableColumn id="1" name="Бригада 3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id="161" name="Таблица5742152229364336505764717885929910611312012713414181522293643505764717885929910611312081522293643127134141148155162" displayName="Таблица5742152229364336505764717885929910611312012713414181522293643505764717885929910611312081522293643127134141148155162" ref="A34:G40" totalsRowShown="0" headerRowDxfId="47" dataDxfId="46" tableBorderDxfId="45">
  <autoFilter ref="A34:G40"/>
  <tableColumns count="7">
    <tableColumn id="1" name="Модуль" dataDxfId="44"/>
    <tableColumn id="3" name="2"/>
    <tableColumn id="4" name="Модуль2" dataDxfId="43"/>
    <tableColumn id="5" name="А" dataDxfId="42"/>
    <tableColumn id="6" name="Б" dataDxfId="41"/>
    <tableColumn id="8" name="Г" dataDxfId="40"/>
    <tableColumn id="9" name="Д=А*Г" dataDxfId="39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id="148" name="Таблица114581117202326293235384144258111417202326293235384144475025811141720232629323538414453565962656825811141720316233037304451586572798693100107114121128135291623303744515865727986931001071142916233037121128135142149" displayName="Таблица114581117202326293235384144258111417202326293235384144475025811141720232629323538414453565962656825811141720316233037304451586572798693100107114121128135291623303744515865727986931001071142916233037121128135142149" ref="A45:F57" totalsRowShown="0" headerRowDxfId="38">
  <autoFilter ref="A45:F57"/>
  <tableColumns count="6">
    <tableColumn id="1" name="Кнопка" dataDxfId="37"/>
    <tableColumn id="2" name="А" dataDxfId="36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id="149" name="Таблица21569121821242730333639424536912151821242730333639424548513691215182124273033363942455457606366693691215182151724313831455259667380879410110811512212913631017243138455259667380879410110811531017243138122129136143150" displayName="Таблица21569121821242730333639424536912151821242730333639424548513691215182124273033363942455457606366693691215182151724313831455259667380879410110811512212913631017243138455259667380879410110811531017243138122129136143150" ref="A60:B72" totalsRowShown="0">
  <autoFilter ref="A60:B72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id="150" name="Таблица316710131922252831343740434647101316192225283134374043464952471013161922252831343740434655586164677047101316192281825323932465360677481889510210911612313013741118253239465360677481889510210911641118253239123130137144151" displayName="Таблица316710131922252831343740434647101316192225283134374043464952471013161922252831343740434655586164677047101316192281825323932465360677481889510210911612313013741118253239465360677481889510210911641118253239123130137144151" ref="A77:D83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id="151" name="Таблица591926334033475461687582899610311011712413113851219263340475461687582899610311011751219263340124131138145152" displayName="Таблица591926334033475461687582899610311011712413113851219263340475461687582899610311011751219263340124131138145152" ref="A3:G11" totalsRowShown="0" headerRowDxfId="35" dataDxfId="34" tableBorderDxfId="33">
  <autoFilter ref="A3:G11"/>
  <tableColumns count="7">
    <tableColumn id="1" name="Бригада 1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45.xml><?xml version="1.0" encoding="utf-8"?>
<table xmlns="http://schemas.openxmlformats.org/spreadsheetml/2006/main" id="152" name="Таблица57102027344134485562697683909710411111812513213961320273441485562697683909710411111861320273441125132139146153" displayName="Таблица57102027344134485562697683909710411111812513213961320273441485562697683909710411111861320273441125132139146153" ref="A13:G21" totalsRowShown="0" headerRowDxfId="26" dataDxfId="25" tableBorderDxfId="24">
  <autoFilter ref="A13:G21"/>
  <tableColumns count="7">
    <tableColumn id="1" name="Бригада 2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46.xml><?xml version="1.0" encoding="utf-8"?>
<table xmlns="http://schemas.openxmlformats.org/spreadsheetml/2006/main" id="153" name="Таблица574112128354235495663707784919810511211912613314071421283542495663707784919810511211971421283542126133140147154" displayName="Таблица574112128354235495663707784919810511211912613314071421283542495663707784919810511211971421283542126133140147154" ref="A23:G31" totalsRowShown="0" headerRowDxfId="17" dataDxfId="16" tableBorderDxfId="15">
  <autoFilter ref="A23:G31"/>
  <tableColumns count="7">
    <tableColumn id="1" name="Бригада 3" dataDxfId="14"/>
    <tableColumn id="3" name="2"/>
    <tableColumn id="4" name="Замки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47.xml><?xml version="1.0" encoding="utf-8"?>
<table xmlns="http://schemas.openxmlformats.org/spreadsheetml/2006/main" id="154" name="Таблица5742152229364336505764717885929910611312012713414181522293643505764717885929910611312081522293643127134141148155" displayName="Таблица5742152229364336505764717885929910611312012713414181522293643505764717885929910611312081522293643127134141148155" ref="A34:G40" totalsRowShown="0" headerRowDxfId="8" dataDxfId="7" tableBorderDxfId="6">
  <autoFilter ref="A34:G40"/>
  <tableColumns count="7">
    <tableColumn id="1" name="Модуль" dataDxfId="5"/>
    <tableColumn id="3" name="2"/>
    <tableColumn id="4" name="Модуль2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7" Type="http://schemas.openxmlformats.org/officeDocument/2006/relationships/table" Target="../tables/table21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7" Type="http://schemas.openxmlformats.org/officeDocument/2006/relationships/table" Target="../tables/table28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Relationship Id="rId6" Type="http://schemas.openxmlformats.org/officeDocument/2006/relationships/table" Target="../tables/table27.xml"/><Relationship Id="rId5" Type="http://schemas.openxmlformats.org/officeDocument/2006/relationships/table" Target="../tables/table26.xml"/><Relationship Id="rId4" Type="http://schemas.openxmlformats.org/officeDocument/2006/relationships/table" Target="../tables/table2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7" Type="http://schemas.openxmlformats.org/officeDocument/2006/relationships/table" Target="../tables/table35.xml"/><Relationship Id="rId2" Type="http://schemas.openxmlformats.org/officeDocument/2006/relationships/table" Target="../tables/table30.xml"/><Relationship Id="rId1" Type="http://schemas.openxmlformats.org/officeDocument/2006/relationships/table" Target="../tables/table29.xml"/><Relationship Id="rId6" Type="http://schemas.openxmlformats.org/officeDocument/2006/relationships/table" Target="../tables/table34.xml"/><Relationship Id="rId5" Type="http://schemas.openxmlformats.org/officeDocument/2006/relationships/table" Target="../tables/table33.xml"/><Relationship Id="rId4" Type="http://schemas.openxmlformats.org/officeDocument/2006/relationships/table" Target="../tables/table3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7" Type="http://schemas.openxmlformats.org/officeDocument/2006/relationships/table" Target="../tables/table42.xml"/><Relationship Id="rId2" Type="http://schemas.openxmlformats.org/officeDocument/2006/relationships/table" Target="../tables/table37.xml"/><Relationship Id="rId1" Type="http://schemas.openxmlformats.org/officeDocument/2006/relationships/table" Target="../tables/table36.xml"/><Relationship Id="rId6" Type="http://schemas.openxmlformats.org/officeDocument/2006/relationships/table" Target="../tables/table41.xml"/><Relationship Id="rId5" Type="http://schemas.openxmlformats.org/officeDocument/2006/relationships/table" Target="../tables/table40.xml"/><Relationship Id="rId4" Type="http://schemas.openxmlformats.org/officeDocument/2006/relationships/table" Target="../tables/table3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7" Type="http://schemas.openxmlformats.org/officeDocument/2006/relationships/table" Target="../tables/table49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7" Type="http://schemas.openxmlformats.org/officeDocument/2006/relationships/table" Target="../tables/table56.xml"/><Relationship Id="rId2" Type="http://schemas.openxmlformats.org/officeDocument/2006/relationships/table" Target="../tables/table51.xml"/><Relationship Id="rId1" Type="http://schemas.openxmlformats.org/officeDocument/2006/relationships/table" Target="../tables/table50.xml"/><Relationship Id="rId6" Type="http://schemas.openxmlformats.org/officeDocument/2006/relationships/table" Target="../tables/table55.xml"/><Relationship Id="rId5" Type="http://schemas.openxmlformats.org/officeDocument/2006/relationships/table" Target="../tables/table54.xml"/><Relationship Id="rId4" Type="http://schemas.openxmlformats.org/officeDocument/2006/relationships/table" Target="../tables/table5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7" Type="http://schemas.openxmlformats.org/officeDocument/2006/relationships/table" Target="../tables/table70.xml"/><Relationship Id="rId2" Type="http://schemas.openxmlformats.org/officeDocument/2006/relationships/table" Target="../tables/table65.xml"/><Relationship Id="rId1" Type="http://schemas.openxmlformats.org/officeDocument/2006/relationships/table" Target="../tables/table64.xml"/><Relationship Id="rId6" Type="http://schemas.openxmlformats.org/officeDocument/2006/relationships/table" Target="../tables/table69.xml"/><Relationship Id="rId5" Type="http://schemas.openxmlformats.org/officeDocument/2006/relationships/table" Target="../tables/table68.xml"/><Relationship Id="rId4" Type="http://schemas.openxmlformats.org/officeDocument/2006/relationships/table" Target="../tables/table6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3.xml"/><Relationship Id="rId7" Type="http://schemas.openxmlformats.org/officeDocument/2006/relationships/table" Target="../tables/table77.xml"/><Relationship Id="rId2" Type="http://schemas.openxmlformats.org/officeDocument/2006/relationships/table" Target="../tables/table72.xml"/><Relationship Id="rId1" Type="http://schemas.openxmlformats.org/officeDocument/2006/relationships/table" Target="../tables/table71.xml"/><Relationship Id="rId6" Type="http://schemas.openxmlformats.org/officeDocument/2006/relationships/table" Target="../tables/table76.xml"/><Relationship Id="rId5" Type="http://schemas.openxmlformats.org/officeDocument/2006/relationships/table" Target="../tables/table75.xml"/><Relationship Id="rId4" Type="http://schemas.openxmlformats.org/officeDocument/2006/relationships/table" Target="../tables/table7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0.xml"/><Relationship Id="rId7" Type="http://schemas.openxmlformats.org/officeDocument/2006/relationships/table" Target="../tables/table84.xml"/><Relationship Id="rId2" Type="http://schemas.openxmlformats.org/officeDocument/2006/relationships/table" Target="../tables/table79.xml"/><Relationship Id="rId1" Type="http://schemas.openxmlformats.org/officeDocument/2006/relationships/table" Target="../tables/table78.xml"/><Relationship Id="rId6" Type="http://schemas.openxmlformats.org/officeDocument/2006/relationships/table" Target="../tables/table83.xml"/><Relationship Id="rId5" Type="http://schemas.openxmlformats.org/officeDocument/2006/relationships/table" Target="../tables/table82.xml"/><Relationship Id="rId4" Type="http://schemas.openxmlformats.org/officeDocument/2006/relationships/table" Target="../tables/table8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7" Type="http://schemas.openxmlformats.org/officeDocument/2006/relationships/table" Target="../tables/table91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Relationship Id="rId6" Type="http://schemas.openxmlformats.org/officeDocument/2006/relationships/table" Target="../tables/table90.xml"/><Relationship Id="rId5" Type="http://schemas.openxmlformats.org/officeDocument/2006/relationships/table" Target="../tables/table89.xml"/><Relationship Id="rId4" Type="http://schemas.openxmlformats.org/officeDocument/2006/relationships/table" Target="../tables/table88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4.xml"/><Relationship Id="rId7" Type="http://schemas.openxmlformats.org/officeDocument/2006/relationships/table" Target="../tables/table98.xml"/><Relationship Id="rId2" Type="http://schemas.openxmlformats.org/officeDocument/2006/relationships/table" Target="../tables/table93.xml"/><Relationship Id="rId1" Type="http://schemas.openxmlformats.org/officeDocument/2006/relationships/table" Target="../tables/table92.xml"/><Relationship Id="rId6" Type="http://schemas.openxmlformats.org/officeDocument/2006/relationships/table" Target="../tables/table97.xml"/><Relationship Id="rId5" Type="http://schemas.openxmlformats.org/officeDocument/2006/relationships/table" Target="../tables/table96.xml"/><Relationship Id="rId4" Type="http://schemas.openxmlformats.org/officeDocument/2006/relationships/table" Target="../tables/table9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1.xml"/><Relationship Id="rId7" Type="http://schemas.openxmlformats.org/officeDocument/2006/relationships/table" Target="../tables/table105.xml"/><Relationship Id="rId2" Type="http://schemas.openxmlformats.org/officeDocument/2006/relationships/table" Target="../tables/table100.xml"/><Relationship Id="rId1" Type="http://schemas.openxmlformats.org/officeDocument/2006/relationships/table" Target="../tables/table99.xml"/><Relationship Id="rId6" Type="http://schemas.openxmlformats.org/officeDocument/2006/relationships/table" Target="../tables/table104.xml"/><Relationship Id="rId5" Type="http://schemas.openxmlformats.org/officeDocument/2006/relationships/table" Target="../tables/table103.xml"/><Relationship Id="rId4" Type="http://schemas.openxmlformats.org/officeDocument/2006/relationships/table" Target="../tables/table10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.xml"/><Relationship Id="rId7" Type="http://schemas.openxmlformats.org/officeDocument/2006/relationships/table" Target="../tables/table112.xml"/><Relationship Id="rId2" Type="http://schemas.openxmlformats.org/officeDocument/2006/relationships/table" Target="../tables/table107.xml"/><Relationship Id="rId1" Type="http://schemas.openxmlformats.org/officeDocument/2006/relationships/table" Target="../tables/table106.xml"/><Relationship Id="rId6" Type="http://schemas.openxmlformats.org/officeDocument/2006/relationships/table" Target="../tables/table111.xml"/><Relationship Id="rId5" Type="http://schemas.openxmlformats.org/officeDocument/2006/relationships/table" Target="../tables/table110.xml"/><Relationship Id="rId4" Type="http://schemas.openxmlformats.org/officeDocument/2006/relationships/table" Target="../tables/table109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table" Target="../tables/table113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2.xml"/><Relationship Id="rId7" Type="http://schemas.openxmlformats.org/officeDocument/2006/relationships/table" Target="../tables/table126.xml"/><Relationship Id="rId2" Type="http://schemas.openxmlformats.org/officeDocument/2006/relationships/table" Target="../tables/table121.xml"/><Relationship Id="rId1" Type="http://schemas.openxmlformats.org/officeDocument/2006/relationships/table" Target="../tables/table120.xml"/><Relationship Id="rId6" Type="http://schemas.openxmlformats.org/officeDocument/2006/relationships/table" Target="../tables/table125.xml"/><Relationship Id="rId5" Type="http://schemas.openxmlformats.org/officeDocument/2006/relationships/table" Target="../tables/table124.xml"/><Relationship Id="rId4" Type="http://schemas.openxmlformats.org/officeDocument/2006/relationships/table" Target="../tables/table123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7" Type="http://schemas.openxmlformats.org/officeDocument/2006/relationships/table" Target="../tables/table133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Relationship Id="rId6" Type="http://schemas.openxmlformats.org/officeDocument/2006/relationships/table" Target="../tables/table132.xml"/><Relationship Id="rId5" Type="http://schemas.openxmlformats.org/officeDocument/2006/relationships/table" Target="../tables/table131.xml"/><Relationship Id="rId4" Type="http://schemas.openxmlformats.org/officeDocument/2006/relationships/table" Target="../tables/table130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6.xml"/><Relationship Id="rId7" Type="http://schemas.openxmlformats.org/officeDocument/2006/relationships/table" Target="../tables/table140.xml"/><Relationship Id="rId2" Type="http://schemas.openxmlformats.org/officeDocument/2006/relationships/table" Target="../tables/table135.xml"/><Relationship Id="rId1" Type="http://schemas.openxmlformats.org/officeDocument/2006/relationships/table" Target="../tables/table134.xml"/><Relationship Id="rId6" Type="http://schemas.openxmlformats.org/officeDocument/2006/relationships/table" Target="../tables/table139.xml"/><Relationship Id="rId5" Type="http://schemas.openxmlformats.org/officeDocument/2006/relationships/table" Target="../tables/table138.xml"/><Relationship Id="rId4" Type="http://schemas.openxmlformats.org/officeDocument/2006/relationships/table" Target="../tables/table137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3.xml"/><Relationship Id="rId7" Type="http://schemas.openxmlformats.org/officeDocument/2006/relationships/table" Target="../tables/table147.xml"/><Relationship Id="rId2" Type="http://schemas.openxmlformats.org/officeDocument/2006/relationships/table" Target="../tables/table142.xml"/><Relationship Id="rId1" Type="http://schemas.openxmlformats.org/officeDocument/2006/relationships/table" Target="../tables/table141.xml"/><Relationship Id="rId6" Type="http://schemas.openxmlformats.org/officeDocument/2006/relationships/table" Target="../tables/table146.xml"/><Relationship Id="rId5" Type="http://schemas.openxmlformats.org/officeDocument/2006/relationships/table" Target="../tables/table145.xml"/><Relationship Id="rId4" Type="http://schemas.openxmlformats.org/officeDocument/2006/relationships/table" Target="../tables/table14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abSelected="1" topLeftCell="C81" workbookViewId="0">
      <selection activeCell="A88" sqref="A8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44895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16</v>
      </c>
      <c r="B6">
        <v>8</v>
      </c>
      <c r="C6" s="14" t="s">
        <v>93</v>
      </c>
      <c r="D6" s="15">
        <v>8.5</v>
      </c>
      <c r="E6" s="15">
        <v>60</v>
      </c>
      <c r="F6" s="15">
        <v>60</v>
      </c>
      <c r="G6" s="15">
        <f>$D$6*$F$6</f>
        <v>510</v>
      </c>
    </row>
    <row r="7" spans="1:10">
      <c r="A7" s="3" t="s">
        <v>17</v>
      </c>
      <c r="C7" s="14" t="s">
        <v>73</v>
      </c>
      <c r="D7" s="15">
        <v>11.1</v>
      </c>
      <c r="E7" s="15">
        <v>45</v>
      </c>
      <c r="F7" s="15">
        <v>45</v>
      </c>
      <c r="G7" s="15">
        <f>$D$7*$F$7</f>
        <v>499.5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1.0515625</v>
      </c>
      <c r="E11" s="16"/>
      <c r="F11" s="18" t="s">
        <v>20</v>
      </c>
      <c r="G11" s="17">
        <f>SUM(G5:G10)</f>
        <v>1009.5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83</v>
      </c>
      <c r="D15" s="15">
        <v>8.5</v>
      </c>
      <c r="E15" s="15">
        <v>120</v>
      </c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8</v>
      </c>
      <c r="C17" s="14" t="s">
        <v>65</v>
      </c>
      <c r="D17" s="15">
        <v>11.1</v>
      </c>
      <c r="E17" s="15"/>
      <c r="F17" s="15">
        <v>75</v>
      </c>
      <c r="G17" s="15">
        <f>$D$17*$F$17</f>
        <v>832.5</v>
      </c>
    </row>
    <row r="18" spans="1:11">
      <c r="A18" s="3"/>
      <c r="C18" s="14" t="s">
        <v>94</v>
      </c>
      <c r="D18" s="15">
        <v>11.1</v>
      </c>
      <c r="E18" s="15"/>
      <c r="F18" s="15">
        <v>10</v>
      </c>
      <c r="G18" s="15">
        <f>$D$18*$F$18</f>
        <v>111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1020</v>
      </c>
      <c r="C21" s="2" t="s">
        <v>19</v>
      </c>
      <c r="D21">
        <f>G21/B21</f>
        <v>0.92500000000000004</v>
      </c>
      <c r="E21" s="16"/>
      <c r="F21" s="18" t="s">
        <v>20</v>
      </c>
      <c r="G21" s="17">
        <f>SUM(G15:G20)</f>
        <v>943.5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65</v>
      </c>
      <c r="D27" s="15">
        <v>11.1</v>
      </c>
      <c r="E27" s="15">
        <v>85</v>
      </c>
      <c r="F27" s="15">
        <v>85</v>
      </c>
      <c r="G27" s="15">
        <f>$D$27*$F$27</f>
        <v>943.5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0.98281249999999998</v>
      </c>
      <c r="E31" s="16"/>
      <c r="F31" s="18" t="s">
        <v>20</v>
      </c>
      <c r="G31" s="17">
        <f>SUM(G25:G30)</f>
        <v>943.5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45">
      <c r="A47" s="26" t="s">
        <v>40</v>
      </c>
      <c r="B47" s="8">
        <v>4.32</v>
      </c>
      <c r="C47">
        <v>130</v>
      </c>
      <c r="D47">
        <v>130</v>
      </c>
      <c r="E47">
        <f>$B$47*$D$47</f>
        <v>561.6</v>
      </c>
      <c r="F47" s="2" t="s">
        <v>95</v>
      </c>
    </row>
    <row r="48" spans="1:11">
      <c r="A48" s="26" t="s">
        <v>42</v>
      </c>
      <c r="B48" s="8">
        <v>4.7699999999999996</v>
      </c>
      <c r="C48">
        <v>70</v>
      </c>
      <c r="D48">
        <v>70</v>
      </c>
      <c r="E48">
        <f>$B$48*$D$48</f>
        <v>333.9</v>
      </c>
      <c r="F48" t="s">
        <v>91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140</v>
      </c>
      <c r="D50">
        <v>160</v>
      </c>
      <c r="E50">
        <f>$B$50*$D$50</f>
        <v>848</v>
      </c>
      <c r="F50" s="2" t="s">
        <v>96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1743.5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10</v>
      </c>
    </row>
    <row r="64" spans="1:6">
      <c r="A64" t="s">
        <v>56</v>
      </c>
    </row>
    <row r="65" spans="1:4">
      <c r="A65" t="s">
        <v>22</v>
      </c>
      <c r="B65">
        <v>9</v>
      </c>
    </row>
    <row r="72" spans="1:4" ht="45">
      <c r="A72" s="2" t="s">
        <v>57</v>
      </c>
      <c r="B72">
        <f>SUM(B62:B71)*60</f>
        <v>1680</v>
      </c>
    </row>
    <row r="74" spans="1:4" ht="45">
      <c r="A74" s="2" t="s">
        <v>58</v>
      </c>
      <c r="B74">
        <f>E57/B72</f>
        <v>1.037797619047619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97</v>
      </c>
    </row>
    <row r="81" spans="1:3">
      <c r="A81" t="s">
        <v>68</v>
      </c>
      <c r="B81" s="2" t="s">
        <v>69</v>
      </c>
      <c r="C81" t="s">
        <v>85</v>
      </c>
    </row>
    <row r="82" spans="1:3">
      <c r="A82" t="s">
        <v>70</v>
      </c>
      <c r="B82" s="2" t="s">
        <v>69</v>
      </c>
      <c r="C82">
        <v>7</v>
      </c>
    </row>
    <row r="83" spans="1:3">
      <c r="A83" t="s">
        <v>70</v>
      </c>
      <c r="B83" t="s">
        <v>98</v>
      </c>
      <c r="C83">
        <v>1</v>
      </c>
    </row>
    <row r="88" spans="1:3">
      <c r="A88" t="s">
        <v>99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88"/>
  <sheetViews>
    <sheetView workbookViewId="0">
      <selection activeCell="F18" sqref="F1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44894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78</v>
      </c>
      <c r="D5" s="15">
        <v>8.5</v>
      </c>
      <c r="E5" s="15">
        <v>45</v>
      </c>
      <c r="F5" s="15"/>
      <c r="G5" s="15">
        <f>$D$5*$F$5</f>
        <v>0</v>
      </c>
    </row>
    <row r="6" spans="1:10">
      <c r="A6" s="3" t="s">
        <v>16</v>
      </c>
      <c r="B6">
        <v>10.5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630</v>
      </c>
      <c r="C11" s="2" t="s">
        <v>19</v>
      </c>
      <c r="D11">
        <f>G11/B11</f>
        <v>0</v>
      </c>
      <c r="E11" s="16"/>
      <c r="F11" s="18" t="s">
        <v>20</v>
      </c>
      <c r="G11" s="17">
        <f>SUM(G5:G10)</f>
        <v>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 t="s">
        <v>100</v>
      </c>
      <c r="D16" s="15">
        <v>8.5</v>
      </c>
      <c r="E16" s="15"/>
      <c r="F16" s="15">
        <v>30</v>
      </c>
      <c r="G16" s="15">
        <f>$D$16*$F$16</f>
        <v>255</v>
      </c>
    </row>
    <row r="17" spans="1:11">
      <c r="A17" s="3" t="s">
        <v>24</v>
      </c>
      <c r="B17">
        <v>8.5</v>
      </c>
      <c r="C17" s="14" t="s">
        <v>65</v>
      </c>
      <c r="D17" s="15">
        <v>11.1</v>
      </c>
      <c r="E17" s="15">
        <v>75</v>
      </c>
      <c r="F17" s="15"/>
      <c r="G17" s="15">
        <f>$D$17*$F$17</f>
        <v>0</v>
      </c>
    </row>
    <row r="18" spans="1:11">
      <c r="A18" s="3"/>
      <c r="C18" s="14" t="s">
        <v>94</v>
      </c>
      <c r="D18" s="15">
        <v>11.1</v>
      </c>
      <c r="E18" s="15">
        <v>10</v>
      </c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1050</v>
      </c>
      <c r="C21" s="2" t="s">
        <v>19</v>
      </c>
      <c r="D21">
        <f>G21/B21</f>
        <v>0.24285714285714285</v>
      </c>
      <c r="E21" s="16"/>
      <c r="F21" s="18" t="s">
        <v>20</v>
      </c>
      <c r="G21" s="17">
        <f>SUM(G15:G20)</f>
        <v>255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 t="s">
        <v>101</v>
      </c>
      <c r="D26" s="15">
        <v>8.5</v>
      </c>
      <c r="E26" s="15">
        <v>100</v>
      </c>
      <c r="F26" s="15">
        <v>100</v>
      </c>
      <c r="G26" s="15">
        <f>$D$26*$F$26</f>
        <v>850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0.88541666666666663</v>
      </c>
      <c r="E31" s="16"/>
      <c r="F31" s="18" t="s">
        <v>20</v>
      </c>
      <c r="G31" s="17">
        <f>SUM(G25:G30)</f>
        <v>850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>
        <v>200</v>
      </c>
      <c r="F37" s="15">
        <v>200</v>
      </c>
      <c r="G37" s="15">
        <f>$D$37*$F$37</f>
        <v>480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480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45">
      <c r="A47" s="26" t="s">
        <v>40</v>
      </c>
      <c r="B47" s="8">
        <v>4.32</v>
      </c>
      <c r="C47">
        <v>110</v>
      </c>
      <c r="D47">
        <v>110</v>
      </c>
      <c r="E47">
        <f>$B$47*$D$47</f>
        <v>475.20000000000005</v>
      </c>
      <c r="F47" s="2" t="s">
        <v>102</v>
      </c>
    </row>
    <row r="48" spans="1:11">
      <c r="A48" s="26" t="s">
        <v>42</v>
      </c>
      <c r="B48" s="8">
        <v>4.7699999999999996</v>
      </c>
      <c r="C48">
        <v>90</v>
      </c>
      <c r="D48">
        <v>90</v>
      </c>
      <c r="E48">
        <f>$B$48*$D$48</f>
        <v>429.29999999999995</v>
      </c>
      <c r="F48" t="s">
        <v>67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130</v>
      </c>
      <c r="D50">
        <v>110</v>
      </c>
      <c r="E50">
        <f>$B$50*$D$50</f>
        <v>583</v>
      </c>
      <c r="F50" s="2" t="s">
        <v>103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1487.5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10.5</v>
      </c>
    </row>
    <row r="64" spans="1:6">
      <c r="A64" t="s">
        <v>56</v>
      </c>
    </row>
    <row r="65" spans="1:4">
      <c r="A65" t="s">
        <v>22</v>
      </c>
      <c r="B65">
        <v>6.5</v>
      </c>
    </row>
    <row r="72" spans="1:4" ht="45">
      <c r="A72" s="2" t="s">
        <v>57</v>
      </c>
      <c r="B72">
        <f>SUM(B62:B71)*60</f>
        <v>1560</v>
      </c>
    </row>
    <row r="74" spans="1:4" ht="45">
      <c r="A74" s="2" t="s">
        <v>58</v>
      </c>
      <c r="B74">
        <f>E57/B72</f>
        <v>0.95352564102564108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90">
      <c r="A80" t="s">
        <v>74</v>
      </c>
      <c r="B80" s="2" t="s">
        <v>104</v>
      </c>
      <c r="C80">
        <v>9</v>
      </c>
    </row>
    <row r="81" spans="1:3">
      <c r="A81" t="s">
        <v>68</v>
      </c>
      <c r="B81" s="2" t="s">
        <v>69</v>
      </c>
      <c r="C81">
        <v>6.5</v>
      </c>
    </row>
    <row r="82" spans="1:3">
      <c r="A82" t="s">
        <v>70</v>
      </c>
      <c r="B82" s="2" t="s">
        <v>69</v>
      </c>
      <c r="C82">
        <v>8</v>
      </c>
    </row>
    <row r="88" spans="1:3">
      <c r="A88" t="s">
        <v>99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82"/>
  <sheetViews>
    <sheetView topLeftCell="A73" workbookViewId="0">
      <selection activeCell="B65" sqref="B6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44893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105</v>
      </c>
      <c r="D5" s="15">
        <v>8.5</v>
      </c>
      <c r="E5" s="15">
        <v>20</v>
      </c>
      <c r="F5" s="15">
        <v>20</v>
      </c>
      <c r="G5" s="15">
        <f>$D$5*$F$5</f>
        <v>170</v>
      </c>
    </row>
    <row r="6" spans="1:10">
      <c r="A6" s="3" t="s">
        <v>16</v>
      </c>
      <c r="B6">
        <v>8</v>
      </c>
      <c r="C6" s="14" t="s">
        <v>83</v>
      </c>
      <c r="D6" s="15">
        <v>8.5</v>
      </c>
      <c r="E6" s="15">
        <v>35</v>
      </c>
      <c r="F6" s="15">
        <v>35</v>
      </c>
      <c r="G6" s="15">
        <f>$D$6*$F$6</f>
        <v>297.5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0.97395833333333337</v>
      </c>
      <c r="E11" s="16"/>
      <c r="F11" s="18" t="s">
        <v>20</v>
      </c>
      <c r="G11" s="17">
        <f>SUM(G5:G10)</f>
        <v>467.5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100</v>
      </c>
      <c r="D15" s="15">
        <v>8.5</v>
      </c>
      <c r="E15" s="15">
        <v>30</v>
      </c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 t="s">
        <v>77</v>
      </c>
      <c r="D16" s="15">
        <v>8.5</v>
      </c>
      <c r="E16" s="15">
        <v>80</v>
      </c>
      <c r="F16" s="15">
        <v>80</v>
      </c>
      <c r="G16" s="15">
        <f>$D$16*$F$16</f>
        <v>680</v>
      </c>
    </row>
    <row r="17" spans="1:11">
      <c r="A17" s="3" t="s">
        <v>24</v>
      </c>
      <c r="B17">
        <v>9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0.62962962962962965</v>
      </c>
      <c r="E21" s="16"/>
      <c r="F21" s="18" t="s">
        <v>20</v>
      </c>
      <c r="G21" s="17">
        <f>SUM(G15:G20)</f>
        <v>680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 t="s">
        <v>83</v>
      </c>
      <c r="D26" s="15">
        <v>8.5</v>
      </c>
      <c r="E26" s="15">
        <v>120</v>
      </c>
      <c r="F26" s="15">
        <v>120</v>
      </c>
      <c r="G26" s="15">
        <f>$D$26*$F$26</f>
        <v>1020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 t="s">
        <v>106</v>
      </c>
      <c r="D38" s="15">
        <v>1.2</v>
      </c>
      <c r="E38" s="15">
        <v>400</v>
      </c>
      <c r="F38" s="15">
        <v>400</v>
      </c>
      <c r="G38" s="15">
        <f>$D$38*$F$38</f>
        <v>480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480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150</v>
      </c>
      <c r="D47">
        <v>110</v>
      </c>
      <c r="E47">
        <f>$B$47*$D$47</f>
        <v>475.20000000000005</v>
      </c>
      <c r="F47" s="2" t="s">
        <v>107</v>
      </c>
    </row>
    <row r="48" spans="1:11">
      <c r="A48" s="26" t="s">
        <v>42</v>
      </c>
      <c r="B48" s="8">
        <v>4.7699999999999996</v>
      </c>
      <c r="C48">
        <v>90</v>
      </c>
      <c r="D48">
        <v>90</v>
      </c>
      <c r="E48">
        <f>$B$48*$D$48</f>
        <v>429.29999999999995</v>
      </c>
      <c r="F48" t="s">
        <v>90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130</v>
      </c>
      <c r="D50">
        <v>130</v>
      </c>
      <c r="E50">
        <f>$B$50*$D$50</f>
        <v>689</v>
      </c>
      <c r="F50" s="2" t="s">
        <v>108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C55">
        <v>65</v>
      </c>
      <c r="D55">
        <v>65</v>
      </c>
      <c r="E55">
        <f>$B$55*$D$55</f>
        <v>561.6</v>
      </c>
      <c r="F55" t="s">
        <v>109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2155.1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9</v>
      </c>
    </row>
    <row r="64" spans="1:6">
      <c r="A64" t="s">
        <v>56</v>
      </c>
      <c r="B64">
        <v>9</v>
      </c>
    </row>
    <row r="65" spans="1:4">
      <c r="A65" t="s">
        <v>22</v>
      </c>
      <c r="B65">
        <v>7</v>
      </c>
    </row>
    <row r="72" spans="1:4" ht="45">
      <c r="A72" s="2" t="s">
        <v>57</v>
      </c>
      <c r="B72">
        <f>SUM(B62:B71)*60</f>
        <v>2040</v>
      </c>
    </row>
    <row r="74" spans="1:4" ht="45">
      <c r="A74" s="2" t="s">
        <v>58</v>
      </c>
      <c r="B74">
        <f>E57/B72</f>
        <v>1.056421568627451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68</v>
      </c>
      <c r="B80" s="2" t="s">
        <v>69</v>
      </c>
      <c r="C80">
        <v>6</v>
      </c>
    </row>
    <row r="81" spans="1:3">
      <c r="A81" t="s">
        <v>70</v>
      </c>
      <c r="B81" s="2" t="s">
        <v>69</v>
      </c>
      <c r="C81">
        <v>6.5</v>
      </c>
    </row>
    <row r="82" spans="1:3">
      <c r="A82" t="s">
        <v>79</v>
      </c>
      <c r="B82" s="2" t="s">
        <v>110</v>
      </c>
      <c r="C82">
        <v>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82"/>
  <sheetViews>
    <sheetView topLeftCell="C11" workbookViewId="0">
      <selection activeCell="F16" sqref="F1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44890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16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 t="s">
        <v>73</v>
      </c>
      <c r="D7" s="15">
        <v>11.1</v>
      </c>
      <c r="E7" s="15">
        <v>25</v>
      </c>
      <c r="F7" s="15">
        <v>25</v>
      </c>
      <c r="G7" s="15">
        <f>$D$7*$F$7</f>
        <v>277.5</v>
      </c>
    </row>
    <row r="8" spans="1:10">
      <c r="A8" s="3"/>
      <c r="C8" s="14" t="s">
        <v>88</v>
      </c>
      <c r="D8" s="15">
        <v>11.1</v>
      </c>
      <c r="E8" s="15">
        <v>20</v>
      </c>
      <c r="F8" s="15">
        <v>20</v>
      </c>
      <c r="G8" s="15">
        <f>$D$8*$F$8</f>
        <v>222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1.0406249999999999</v>
      </c>
      <c r="E11" s="16"/>
      <c r="F11" s="18" t="s">
        <v>20</v>
      </c>
      <c r="G11" s="17">
        <f>SUM(G5:G10)</f>
        <v>499.5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83</v>
      </c>
      <c r="D15" s="15">
        <v>8.5</v>
      </c>
      <c r="E15" s="15">
        <v>120</v>
      </c>
      <c r="F15" s="15">
        <v>120</v>
      </c>
      <c r="G15" s="15">
        <f>$D$15*$F$15</f>
        <v>1020</v>
      </c>
    </row>
    <row r="16" spans="1:10" ht="15.75" customHeight="1">
      <c r="A16" s="3" t="s">
        <v>23</v>
      </c>
      <c r="B16">
        <v>9</v>
      </c>
      <c r="C16" s="14" t="s">
        <v>111</v>
      </c>
      <c r="D16" s="15">
        <v>8.5</v>
      </c>
      <c r="E16" s="15"/>
      <c r="F16" s="15">
        <v>50</v>
      </c>
      <c r="G16" s="15">
        <f>$D$16*$F$16</f>
        <v>425</v>
      </c>
    </row>
    <row r="17" spans="1:11">
      <c r="A17" s="3" t="s">
        <v>24</v>
      </c>
      <c r="B17">
        <v>8.5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1050</v>
      </c>
      <c r="C21" s="2" t="s">
        <v>19</v>
      </c>
      <c r="D21">
        <f>G21/B21</f>
        <v>1.3761904761904762</v>
      </c>
      <c r="E21" s="16"/>
      <c r="F21" s="18" t="s">
        <v>20</v>
      </c>
      <c r="G21" s="17">
        <f>SUM(G15:G20)</f>
        <v>1445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94</v>
      </c>
      <c r="D27" s="15">
        <v>11.1</v>
      </c>
      <c r="E27" s="15">
        <v>10</v>
      </c>
      <c r="F27" s="15">
        <v>10</v>
      </c>
      <c r="G27" s="15">
        <f>$D$27*$F$27</f>
        <v>111</v>
      </c>
    </row>
    <row r="28" spans="1:11">
      <c r="A28" s="3"/>
      <c r="C28" s="14" t="s">
        <v>65</v>
      </c>
      <c r="D28" s="15">
        <v>11.1</v>
      </c>
      <c r="E28" s="15">
        <v>75</v>
      </c>
      <c r="F28" s="15">
        <v>75</v>
      </c>
      <c r="G28" s="15">
        <f>$D$28*$F$28</f>
        <v>832.5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0.98281249999999998</v>
      </c>
      <c r="E31" s="16"/>
      <c r="F31" s="18" t="s">
        <v>20</v>
      </c>
      <c r="G31" s="17">
        <f>SUM(G25:G30)</f>
        <v>943.5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32</v>
      </c>
      <c r="B37">
        <v>8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480</v>
      </c>
      <c r="C40" s="2" t="s">
        <v>19</v>
      </c>
      <c r="D40">
        <f>G40/B40</f>
        <v>0.99750000000000005</v>
      </c>
      <c r="E40" s="16"/>
      <c r="F40" s="18" t="s">
        <v>20</v>
      </c>
      <c r="G40" s="17">
        <f>SUM(G36:G39)</f>
        <v>478.8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45">
      <c r="A47" s="26" t="s">
        <v>40</v>
      </c>
      <c r="B47" s="8">
        <v>4.32</v>
      </c>
      <c r="C47">
        <v>80</v>
      </c>
      <c r="D47">
        <v>95</v>
      </c>
      <c r="E47">
        <f>$B$47*$D$47</f>
        <v>410.40000000000003</v>
      </c>
      <c r="F47" s="2" t="s">
        <v>112</v>
      </c>
    </row>
    <row r="48" spans="1:11">
      <c r="A48" s="26" t="s">
        <v>42</v>
      </c>
      <c r="B48" s="8">
        <v>4.7699999999999996</v>
      </c>
      <c r="C48">
        <v>50</v>
      </c>
      <c r="D48">
        <v>50</v>
      </c>
      <c r="E48">
        <f>$B$48*$D$48</f>
        <v>238.49999999999997</v>
      </c>
      <c r="F48" t="s">
        <v>90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45">
      <c r="A50" s="3" t="s">
        <v>44</v>
      </c>
      <c r="B50" s="8">
        <v>5.3</v>
      </c>
      <c r="C50">
        <v>125</v>
      </c>
      <c r="D50">
        <v>125</v>
      </c>
      <c r="E50">
        <f>$B$50*$D$50</f>
        <v>662.5</v>
      </c>
      <c r="F50" s="2" t="s">
        <v>113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C56">
        <v>100</v>
      </c>
      <c r="E56">
        <f>$B$56*$D$56</f>
        <v>0</v>
      </c>
      <c r="F56" t="s">
        <v>114</v>
      </c>
    </row>
    <row r="57" spans="1:6" ht="45">
      <c r="B57" s="2"/>
      <c r="C57" s="2"/>
      <c r="D57" s="2" t="s">
        <v>20</v>
      </c>
      <c r="E57">
        <f>SUM(E47:E56)</f>
        <v>1311.4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9</v>
      </c>
    </row>
    <row r="64" spans="1:6">
      <c r="A64" t="s">
        <v>56</v>
      </c>
    </row>
    <row r="65" spans="1:4">
      <c r="A65" t="s">
        <v>22</v>
      </c>
      <c r="B65">
        <v>8</v>
      </c>
    </row>
    <row r="66" spans="1:4">
      <c r="A66" t="s">
        <v>115</v>
      </c>
      <c r="B66">
        <v>6</v>
      </c>
    </row>
    <row r="72" spans="1:4" ht="45">
      <c r="A72" s="2" t="s">
        <v>57</v>
      </c>
      <c r="B72">
        <f>SUM(B62:B71)*60</f>
        <v>1920</v>
      </c>
    </row>
    <row r="74" spans="1:4" ht="45">
      <c r="A74" s="2" t="s">
        <v>58</v>
      </c>
      <c r="B74">
        <f>E57/B72</f>
        <v>0.68302083333333341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116</v>
      </c>
      <c r="C80">
        <v>9</v>
      </c>
    </row>
    <row r="81" spans="1:3">
      <c r="A81" t="s">
        <v>68</v>
      </c>
      <c r="B81" s="2" t="s">
        <v>69</v>
      </c>
      <c r="C81">
        <v>6.5</v>
      </c>
    </row>
    <row r="82" spans="1:3">
      <c r="A82" t="s">
        <v>86</v>
      </c>
      <c r="B82" s="2" t="s">
        <v>69</v>
      </c>
      <c r="C82">
        <v>6.5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0"/>
  <sheetViews>
    <sheetView topLeftCell="E8" workbookViewId="0">
      <selection activeCell="A90" sqref="A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117</v>
      </c>
      <c r="D5" s="15">
        <v>8.5</v>
      </c>
      <c r="E5" s="15">
        <v>50</v>
      </c>
      <c r="F5" s="15">
        <v>50</v>
      </c>
      <c r="G5" s="15">
        <f>$D$5*$F$5</f>
        <v>425</v>
      </c>
    </row>
    <row r="6" spans="1:10">
      <c r="A6" s="3" t="s">
        <v>16</v>
      </c>
      <c r="B6">
        <v>8</v>
      </c>
      <c r="C6" s="14" t="s">
        <v>118</v>
      </c>
      <c r="D6" s="15">
        <v>8.5</v>
      </c>
      <c r="E6" s="15">
        <v>10</v>
      </c>
      <c r="F6" s="15">
        <v>10</v>
      </c>
      <c r="G6" s="15">
        <f>$D$6*$F$6</f>
        <v>85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1.0625</v>
      </c>
      <c r="E11" s="16"/>
      <c r="F11" s="18" t="s">
        <v>20</v>
      </c>
      <c r="G11" s="17">
        <f>SUM(G5:G10)</f>
        <v>510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119</v>
      </c>
      <c r="D15" s="15">
        <v>8.5</v>
      </c>
      <c r="E15" s="15">
        <v>100</v>
      </c>
      <c r="F15" s="15">
        <v>50</v>
      </c>
      <c r="G15" s="15">
        <f>$D$15*$F$15</f>
        <v>425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9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0.39351851851851855</v>
      </c>
      <c r="E21" s="16"/>
      <c r="F21" s="18" t="s">
        <v>20</v>
      </c>
      <c r="G21" s="17">
        <f>SUM(G15:G20)</f>
        <v>425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120</v>
      </c>
      <c r="D25" s="15">
        <v>8.5</v>
      </c>
      <c r="E25" s="15">
        <v>120</v>
      </c>
      <c r="F25" s="15">
        <v>120</v>
      </c>
      <c r="G25" s="15">
        <f>$D$25*$F$25</f>
        <v>1020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90">
      <c r="A47" s="26" t="s">
        <v>40</v>
      </c>
      <c r="B47" s="8">
        <v>4.32</v>
      </c>
      <c r="C47">
        <v>130</v>
      </c>
      <c r="D47">
        <v>130</v>
      </c>
      <c r="E47">
        <f>$B$47*$D$47</f>
        <v>561.6</v>
      </c>
      <c r="F47" s="2" t="s">
        <v>121</v>
      </c>
    </row>
    <row r="48" spans="1:11">
      <c r="A48" s="26" t="s">
        <v>42</v>
      </c>
      <c r="B48" s="8">
        <v>4.7699999999999996</v>
      </c>
      <c r="C48">
        <v>100</v>
      </c>
      <c r="D48">
        <v>100</v>
      </c>
      <c r="E48">
        <f>$B$48*$D$48</f>
        <v>476.99999999999994</v>
      </c>
      <c r="F48" t="s">
        <v>90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45">
      <c r="A50" s="3" t="s">
        <v>44</v>
      </c>
      <c r="B50" s="8">
        <v>5.3</v>
      </c>
      <c r="C50">
        <v>120</v>
      </c>
      <c r="D50">
        <v>120</v>
      </c>
      <c r="E50">
        <f>$B$50*$D$50</f>
        <v>636</v>
      </c>
      <c r="F50" s="2" t="s">
        <v>122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1674.6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10</v>
      </c>
    </row>
    <row r="64" spans="1:6">
      <c r="A64" t="s">
        <v>56</v>
      </c>
    </row>
    <row r="65" spans="1:4">
      <c r="A65" t="s">
        <v>22</v>
      </c>
      <c r="B65">
        <v>8</v>
      </c>
    </row>
    <row r="66" spans="1:4">
      <c r="A66" t="s">
        <v>115</v>
      </c>
      <c r="B66">
        <v>5.5</v>
      </c>
    </row>
    <row r="72" spans="1:4" ht="45">
      <c r="A72" s="2" t="s">
        <v>57</v>
      </c>
      <c r="B72">
        <f>SUM(B62:B71)*60</f>
        <v>1950</v>
      </c>
    </row>
    <row r="74" spans="1:4" ht="45">
      <c r="A74" s="2" t="s">
        <v>58</v>
      </c>
      <c r="B74">
        <f>E57/B72</f>
        <v>0.85876923076923073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97</v>
      </c>
      <c r="C80">
        <v>9</v>
      </c>
    </row>
    <row r="81" spans="1:3">
      <c r="A81" t="s">
        <v>68</v>
      </c>
      <c r="B81" s="2" t="s">
        <v>69</v>
      </c>
      <c r="C81">
        <v>6.5</v>
      </c>
    </row>
    <row r="82" spans="1:3">
      <c r="A82" t="s">
        <v>70</v>
      </c>
      <c r="B82" s="2" t="s">
        <v>69</v>
      </c>
      <c r="C82">
        <v>7</v>
      </c>
    </row>
    <row r="83" spans="1:3">
      <c r="A83" t="s">
        <v>32</v>
      </c>
      <c r="B83" t="s">
        <v>123</v>
      </c>
      <c r="C83">
        <v>3</v>
      </c>
    </row>
    <row r="84" spans="1:3">
      <c r="A84" t="s">
        <v>124</v>
      </c>
      <c r="B84" t="s">
        <v>125</v>
      </c>
    </row>
    <row r="85" spans="1:3">
      <c r="A85" t="s">
        <v>26</v>
      </c>
      <c r="B85" t="s">
        <v>126</v>
      </c>
      <c r="C85">
        <v>0.5</v>
      </c>
    </row>
    <row r="90" spans="1:3">
      <c r="A90" t="s">
        <v>127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84"/>
  <sheetViews>
    <sheetView topLeftCell="D46" workbookViewId="0">
      <selection activeCell="D50" sqref="D5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93</v>
      </c>
      <c r="D5" s="15">
        <v>8.5</v>
      </c>
      <c r="E5" s="15">
        <v>60</v>
      </c>
      <c r="F5" s="15">
        <v>60</v>
      </c>
      <c r="G5" s="15">
        <f>$D$5*$F$5</f>
        <v>510</v>
      </c>
    </row>
    <row r="6" spans="1:10">
      <c r="A6" s="3" t="s">
        <v>16</v>
      </c>
      <c r="B6">
        <v>8</v>
      </c>
      <c r="C6" s="14" t="s">
        <v>83</v>
      </c>
      <c r="D6" s="15">
        <v>8.5</v>
      </c>
      <c r="E6" s="15"/>
      <c r="F6" s="15">
        <v>1</v>
      </c>
      <c r="G6" s="15">
        <f>$D$6*$F$6</f>
        <v>8.5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1.0802083333333334</v>
      </c>
      <c r="E11" s="16"/>
      <c r="F11" s="18" t="s">
        <v>20</v>
      </c>
      <c r="G11" s="17">
        <f>SUM(G5:G10)</f>
        <v>518.5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73</v>
      </c>
      <c r="D17" s="15">
        <v>11.1</v>
      </c>
      <c r="E17" s="15">
        <v>85</v>
      </c>
      <c r="F17" s="15">
        <v>85</v>
      </c>
      <c r="G17" s="15">
        <f>$D$17*$F$17</f>
        <v>943.5</v>
      </c>
    </row>
    <row r="18" spans="1:11">
      <c r="A18" s="3"/>
      <c r="C18" s="14" t="s">
        <v>78</v>
      </c>
      <c r="D18" s="15">
        <v>11.1</v>
      </c>
      <c r="E18" s="15"/>
      <c r="F18" s="15">
        <v>30</v>
      </c>
      <c r="G18" s="15">
        <f>$D$18*$F$18</f>
        <v>333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1.1819444444444445</v>
      </c>
      <c r="E21" s="16"/>
      <c r="F21" s="18" t="s">
        <v>20</v>
      </c>
      <c r="G21" s="17">
        <f>SUM(G15:G20)</f>
        <v>1276.5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128</v>
      </c>
      <c r="D25" s="15">
        <v>8.5</v>
      </c>
      <c r="E25" s="15">
        <v>100</v>
      </c>
      <c r="F25" s="15">
        <v>100</v>
      </c>
      <c r="G25" s="15">
        <f>$D$25*$F$25</f>
        <v>850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0.88541666666666663</v>
      </c>
      <c r="E31" s="16"/>
      <c r="F31" s="18" t="s">
        <v>20</v>
      </c>
      <c r="G31" s="17">
        <f>SUM(G25:G30)</f>
        <v>850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90">
      <c r="A47" s="26" t="s">
        <v>40</v>
      </c>
      <c r="B47" s="8">
        <v>4.32</v>
      </c>
      <c r="C47">
        <v>115</v>
      </c>
      <c r="D47">
        <v>130</v>
      </c>
      <c r="E47">
        <f>$B$47*$D$47</f>
        <v>561.6</v>
      </c>
      <c r="F47" s="2" t="s">
        <v>129</v>
      </c>
    </row>
    <row r="48" spans="1:11">
      <c r="A48" s="26" t="s">
        <v>42</v>
      </c>
      <c r="B48" s="8">
        <v>4.7699999999999996</v>
      </c>
      <c r="C48">
        <v>100</v>
      </c>
      <c r="D48">
        <v>100</v>
      </c>
      <c r="E48">
        <f>$B$48*$D$48</f>
        <v>476.99999999999994</v>
      </c>
      <c r="F48" t="s">
        <v>67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45">
      <c r="A50" s="3" t="s">
        <v>44</v>
      </c>
      <c r="B50" s="8">
        <v>5.3</v>
      </c>
      <c r="C50">
        <v>110</v>
      </c>
      <c r="D50">
        <v>110</v>
      </c>
      <c r="E50">
        <f>$B$50*$D$50</f>
        <v>583</v>
      </c>
      <c r="F50" s="2" t="s">
        <v>130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1621.6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</v>
      </c>
    </row>
    <row r="63" spans="1:6">
      <c r="A63" t="s">
        <v>55</v>
      </c>
      <c r="B63">
        <v>9</v>
      </c>
    </row>
    <row r="64" spans="1:6">
      <c r="A64" t="s">
        <v>56</v>
      </c>
    </row>
    <row r="65" spans="1:4">
      <c r="A65" t="s">
        <v>22</v>
      </c>
      <c r="B65">
        <v>8</v>
      </c>
    </row>
    <row r="66" spans="1:4">
      <c r="A66" t="s">
        <v>115</v>
      </c>
      <c r="B66">
        <v>6</v>
      </c>
    </row>
    <row r="72" spans="1:4" ht="45">
      <c r="A72" s="2" t="s">
        <v>57</v>
      </c>
      <c r="B72">
        <f>SUM(B62:B71)*60</f>
        <v>1860</v>
      </c>
    </row>
    <row r="74" spans="1:4" ht="45">
      <c r="A74" s="2" t="s">
        <v>58</v>
      </c>
      <c r="B74">
        <f>E57/B72</f>
        <v>0.87182795698924731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60">
      <c r="A80" t="s">
        <v>74</v>
      </c>
      <c r="B80" s="2" t="s">
        <v>131</v>
      </c>
    </row>
    <row r="81" spans="1:3">
      <c r="A81" t="s">
        <v>32</v>
      </c>
      <c r="B81" s="2" t="s">
        <v>132</v>
      </c>
      <c r="C81">
        <v>8</v>
      </c>
    </row>
    <row r="82" spans="1:3">
      <c r="A82" t="s">
        <v>68</v>
      </c>
      <c r="B82" s="2" t="s">
        <v>69</v>
      </c>
      <c r="C82" t="s">
        <v>133</v>
      </c>
    </row>
    <row r="83" spans="1:3">
      <c r="A83" t="s">
        <v>70</v>
      </c>
      <c r="B83" t="s">
        <v>69</v>
      </c>
      <c r="C83" t="s">
        <v>134</v>
      </c>
    </row>
    <row r="84" spans="1:3">
      <c r="A84" t="s">
        <v>79</v>
      </c>
      <c r="B84" t="s">
        <v>80</v>
      </c>
      <c r="C84">
        <v>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88"/>
  <sheetViews>
    <sheetView topLeftCell="E46" workbookViewId="0">
      <selection activeCell="F47" sqref="F4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83</v>
      </c>
      <c r="D5" s="15">
        <v>8.5</v>
      </c>
      <c r="E5" s="15">
        <v>59</v>
      </c>
      <c r="F5" s="15">
        <v>59</v>
      </c>
      <c r="G5" s="15">
        <f>$D$5*$F$5</f>
        <v>501.5</v>
      </c>
    </row>
    <row r="6" spans="1:10">
      <c r="A6" s="3" t="s">
        <v>16</v>
      </c>
      <c r="B6">
        <v>10.5</v>
      </c>
      <c r="C6" s="14" t="s">
        <v>89</v>
      </c>
      <c r="D6" s="15">
        <v>8.5</v>
      </c>
      <c r="E6" s="15"/>
      <c r="F6" s="15">
        <v>60</v>
      </c>
      <c r="G6" s="15">
        <f>$D$6*$F$6</f>
        <v>510</v>
      </c>
    </row>
    <row r="7" spans="1:10">
      <c r="A7" s="3" t="s">
        <v>17</v>
      </c>
      <c r="C7" s="14" t="s">
        <v>135</v>
      </c>
      <c r="D7" s="15">
        <v>8.5</v>
      </c>
      <c r="E7" s="15"/>
      <c r="F7" s="15">
        <v>5</v>
      </c>
      <c r="G7" s="15">
        <f>$D$7*$F$7</f>
        <v>42.5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630</v>
      </c>
      <c r="C11" s="2" t="s">
        <v>19</v>
      </c>
      <c r="D11">
        <f>G11/B11</f>
        <v>1.6730158730158731</v>
      </c>
      <c r="E11" s="16"/>
      <c r="F11" s="18" t="s">
        <v>20</v>
      </c>
      <c r="G11" s="17">
        <f>SUM(G5:G10)</f>
        <v>1054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 t="s">
        <v>83</v>
      </c>
      <c r="D16" s="15">
        <v>8.5</v>
      </c>
      <c r="E16" s="15"/>
      <c r="F16" s="15">
        <v>80</v>
      </c>
      <c r="G16" s="15">
        <f>$D$16*$F$16</f>
        <v>680</v>
      </c>
    </row>
    <row r="17" spans="1:11">
      <c r="A17" s="3" t="s">
        <v>24</v>
      </c>
      <c r="B17">
        <v>9</v>
      </c>
      <c r="C17" s="14" t="s">
        <v>78</v>
      </c>
      <c r="D17" s="15">
        <v>11.1</v>
      </c>
      <c r="E17" s="15">
        <v>30</v>
      </c>
      <c r="F17" s="15"/>
      <c r="G17" s="15">
        <f>$D$17*$F$17</f>
        <v>0</v>
      </c>
    </row>
    <row r="18" spans="1:11">
      <c r="A18" s="3"/>
      <c r="C18" s="14" t="s">
        <v>73</v>
      </c>
      <c r="D18" s="15">
        <v>11.1</v>
      </c>
      <c r="E18" s="15">
        <v>50</v>
      </c>
      <c r="F18" s="15">
        <v>50</v>
      </c>
      <c r="G18" s="15">
        <f>$D$18*$F$18</f>
        <v>555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1.1435185185185186</v>
      </c>
      <c r="E21" s="16"/>
      <c r="F21" s="18" t="s">
        <v>20</v>
      </c>
      <c r="G21" s="17">
        <f>SUM(G15:G20)</f>
        <v>1235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93</v>
      </c>
      <c r="D25" s="15">
        <v>8.5</v>
      </c>
      <c r="E25" s="15">
        <v>120</v>
      </c>
      <c r="F25" s="15">
        <v>120</v>
      </c>
      <c r="G25" s="15">
        <f>$D$25*$F$25</f>
        <v>1020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>
        <v>200</v>
      </c>
      <c r="F37" s="15">
        <v>200</v>
      </c>
      <c r="G37" s="15">
        <f>$D$37*$F$37</f>
        <v>480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480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85</v>
      </c>
      <c r="D47">
        <v>70</v>
      </c>
      <c r="E47">
        <f>$B$47*$D$47</f>
        <v>302.40000000000003</v>
      </c>
      <c r="F47" s="2" t="s">
        <v>136</v>
      </c>
    </row>
    <row r="48" spans="1:11">
      <c r="A48" s="26" t="s">
        <v>42</v>
      </c>
      <c r="B48" s="8">
        <v>4.7699999999999996</v>
      </c>
      <c r="C48">
        <v>100</v>
      </c>
      <c r="D48">
        <v>100</v>
      </c>
      <c r="E48">
        <f>$B$48*$D$48</f>
        <v>476.99999999999994</v>
      </c>
      <c r="F48" t="s">
        <v>67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100</v>
      </c>
      <c r="D50">
        <v>100</v>
      </c>
      <c r="E50">
        <f>$B$50*$D$50</f>
        <v>530</v>
      </c>
      <c r="F50" s="2" t="s">
        <v>137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1309.4000000000001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</v>
      </c>
    </row>
    <row r="63" spans="1:6">
      <c r="A63" t="s">
        <v>55</v>
      </c>
      <c r="B63">
        <v>10.5</v>
      </c>
    </row>
    <row r="64" spans="1:6">
      <c r="A64" t="s">
        <v>56</v>
      </c>
    </row>
    <row r="65" spans="1:4">
      <c r="A65" t="s">
        <v>22</v>
      </c>
      <c r="B65">
        <v>3</v>
      </c>
    </row>
    <row r="66" spans="1:4">
      <c r="A66" t="s">
        <v>115</v>
      </c>
      <c r="B66">
        <v>4.5</v>
      </c>
    </row>
    <row r="72" spans="1:4" ht="45">
      <c r="A72" s="2" t="s">
        <v>57</v>
      </c>
      <c r="B72">
        <f>SUM(B62:B71)*60</f>
        <v>1560</v>
      </c>
    </row>
    <row r="74" spans="1:4" ht="45">
      <c r="A74" s="2" t="s">
        <v>58</v>
      </c>
      <c r="B74">
        <f>E57/B72</f>
        <v>0.83935897435897444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60">
      <c r="A80" t="s">
        <v>74</v>
      </c>
      <c r="B80" s="2" t="s">
        <v>138</v>
      </c>
    </row>
    <row r="81" spans="1:2">
      <c r="A81" t="s">
        <v>68</v>
      </c>
      <c r="B81" s="2">
        <v>6</v>
      </c>
    </row>
    <row r="82" spans="1:2">
      <c r="A82" t="s">
        <v>70</v>
      </c>
      <c r="B82" s="2">
        <v>7</v>
      </c>
    </row>
    <row r="83" spans="1:2">
      <c r="A83" t="s">
        <v>79</v>
      </c>
      <c r="B83">
        <v>3</v>
      </c>
    </row>
    <row r="88" spans="1:2">
      <c r="A88" t="s">
        <v>139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88"/>
  <sheetViews>
    <sheetView topLeftCell="B81" workbookViewId="0">
      <selection activeCell="A88" sqref="A8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16</v>
      </c>
      <c r="B6">
        <v>10.5</v>
      </c>
      <c r="C6" s="14" t="s">
        <v>140</v>
      </c>
      <c r="D6" s="15">
        <v>8.5</v>
      </c>
      <c r="E6" s="15">
        <v>60</v>
      </c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630</v>
      </c>
      <c r="C11" s="2" t="s">
        <v>19</v>
      </c>
      <c r="D11">
        <f>G11/B11</f>
        <v>0</v>
      </c>
      <c r="E11" s="16"/>
      <c r="F11" s="18" t="s">
        <v>20</v>
      </c>
      <c r="G11" s="17">
        <f>SUM(G5:G10)</f>
        <v>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75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 t="s">
        <v>23</v>
      </c>
      <c r="B16">
        <v>9</v>
      </c>
      <c r="C16" s="14" t="s">
        <v>76</v>
      </c>
      <c r="D16" s="15">
        <v>8.5</v>
      </c>
      <c r="E16" s="15">
        <v>80</v>
      </c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78</v>
      </c>
      <c r="D17" s="15">
        <v>11.1</v>
      </c>
      <c r="E17" s="15"/>
      <c r="F17" s="15">
        <v>40</v>
      </c>
      <c r="G17" s="15">
        <f>$D$17*$F$17</f>
        <v>444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0.64722222222222225</v>
      </c>
      <c r="E21" s="16"/>
      <c r="F21" s="18" t="s">
        <v>20</v>
      </c>
      <c r="G21" s="17">
        <f>SUM(G15:G20)</f>
        <v>699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78</v>
      </c>
      <c r="D27" s="15">
        <v>11.1</v>
      </c>
      <c r="E27" s="15">
        <v>85</v>
      </c>
      <c r="F27" s="15">
        <v>85</v>
      </c>
      <c r="G27" s="15">
        <f>$D$27*$F$27</f>
        <v>943.5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0.98281249999999998</v>
      </c>
      <c r="E31" s="16"/>
      <c r="F31" s="18" t="s">
        <v>20</v>
      </c>
      <c r="G31" s="17">
        <f>SUM(G25:G30)</f>
        <v>943.5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25</v>
      </c>
      <c r="D47">
        <v>25</v>
      </c>
      <c r="E47">
        <f>$B$47*$D$47</f>
        <v>108</v>
      </c>
      <c r="F47" s="2" t="s">
        <v>141</v>
      </c>
    </row>
    <row r="48" spans="1:11">
      <c r="A48" s="26" t="s">
        <v>42</v>
      </c>
      <c r="B48" s="8">
        <v>4.7699999999999996</v>
      </c>
      <c r="C48">
        <v>100</v>
      </c>
      <c r="D48">
        <v>100</v>
      </c>
      <c r="E48">
        <f>$B$48*$D$48</f>
        <v>476.99999999999994</v>
      </c>
      <c r="F48" t="s">
        <v>67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100</v>
      </c>
      <c r="D50">
        <v>100</v>
      </c>
      <c r="E50">
        <f>$B$50*$D$50</f>
        <v>530</v>
      </c>
      <c r="F50" s="2" t="s">
        <v>137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C55">
        <v>65</v>
      </c>
      <c r="D55">
        <v>65</v>
      </c>
      <c r="E55">
        <f>$B$55*$D$55</f>
        <v>561.6</v>
      </c>
      <c r="F55" t="s">
        <v>84</v>
      </c>
    </row>
    <row r="56" spans="1:6">
      <c r="A56" s="26" t="s">
        <v>50</v>
      </c>
      <c r="B56" s="8">
        <v>8.64</v>
      </c>
      <c r="C56">
        <v>100</v>
      </c>
      <c r="E56">
        <f>$B$56*$D$56</f>
        <v>0</v>
      </c>
      <c r="F56" t="s">
        <v>142</v>
      </c>
    </row>
    <row r="57" spans="1:6" ht="45">
      <c r="B57" s="2"/>
      <c r="C57" s="2"/>
      <c r="D57" s="2" t="s">
        <v>20</v>
      </c>
      <c r="E57">
        <f>SUM(E47:E56)</f>
        <v>1676.6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9.5</v>
      </c>
    </row>
    <row r="64" spans="1:6">
      <c r="A64" t="s">
        <v>56</v>
      </c>
      <c r="B64">
        <v>9</v>
      </c>
    </row>
    <row r="65" spans="1:4">
      <c r="A65" t="s">
        <v>22</v>
      </c>
      <c r="B65">
        <v>7</v>
      </c>
    </row>
    <row r="66" spans="1:4">
      <c r="A66" t="s">
        <v>115</v>
      </c>
      <c r="B66">
        <v>4.5</v>
      </c>
    </row>
    <row r="72" spans="1:4" ht="45">
      <c r="A72" s="2" t="s">
        <v>57</v>
      </c>
      <c r="B72">
        <f>SUM(B62:B71)*60</f>
        <v>2340</v>
      </c>
    </row>
    <row r="74" spans="1:4" ht="45">
      <c r="A74" s="2" t="s">
        <v>58</v>
      </c>
      <c r="B74">
        <f>E57/B72</f>
        <v>0.71649572649572646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22</v>
      </c>
      <c r="B80" s="2" t="s">
        <v>80</v>
      </c>
      <c r="C80">
        <v>1</v>
      </c>
    </row>
    <row r="81" spans="1:3">
      <c r="A81" t="s">
        <v>32</v>
      </c>
      <c r="B81" s="2" t="s">
        <v>132</v>
      </c>
      <c r="C81">
        <v>4.5</v>
      </c>
    </row>
    <row r="82" spans="1:3">
      <c r="A82" t="s">
        <v>68</v>
      </c>
      <c r="B82" s="2" t="s">
        <v>69</v>
      </c>
      <c r="C82" t="s">
        <v>143</v>
      </c>
    </row>
    <row r="83" spans="1:3">
      <c r="A83" t="s">
        <v>70</v>
      </c>
      <c r="B83" t="s">
        <v>69</v>
      </c>
      <c r="C83">
        <v>8</v>
      </c>
    </row>
    <row r="88" spans="1:3">
      <c r="A88" t="s">
        <v>144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89"/>
  <sheetViews>
    <sheetView topLeftCell="E1" workbookViewId="0">
      <selection activeCell="F5" sqref="F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72</v>
      </c>
      <c r="D5" s="15">
        <v>8.5</v>
      </c>
      <c r="E5" s="15"/>
      <c r="F5" s="15">
        <v>115</v>
      </c>
      <c r="G5" s="15">
        <f>$D$5*$F$5</f>
        <v>977.5</v>
      </c>
    </row>
    <row r="6" spans="1:10">
      <c r="A6" s="3" t="s">
        <v>16</v>
      </c>
      <c r="B6">
        <v>8</v>
      </c>
      <c r="C6" s="14" t="s">
        <v>76</v>
      </c>
      <c r="D6" s="15">
        <v>8.5</v>
      </c>
      <c r="E6" s="15">
        <v>60</v>
      </c>
      <c r="F6" s="15">
        <v>60</v>
      </c>
      <c r="G6" s="15">
        <f>$D$6*$F$6</f>
        <v>510</v>
      </c>
    </row>
    <row r="7" spans="1:10">
      <c r="A7" s="3" t="s">
        <v>17</v>
      </c>
      <c r="C7" s="14" t="s">
        <v>65</v>
      </c>
      <c r="D7" s="15">
        <v>11.1</v>
      </c>
      <c r="E7" s="15"/>
      <c r="F7" s="15">
        <v>40</v>
      </c>
      <c r="G7" s="15">
        <f>$D$7*$F$7</f>
        <v>444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4.0239583333333337</v>
      </c>
      <c r="E11" s="16"/>
      <c r="F11" s="18" t="s">
        <v>20</v>
      </c>
      <c r="G11" s="17">
        <f>SUM(G5:G10)</f>
        <v>1931.5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78</v>
      </c>
      <c r="D17" s="15">
        <v>11.1</v>
      </c>
      <c r="E17" s="15">
        <v>85</v>
      </c>
      <c r="F17" s="15">
        <v>45</v>
      </c>
      <c r="G17" s="15">
        <f>$D$17*$F$17</f>
        <v>499.5</v>
      </c>
    </row>
    <row r="18" spans="1:11">
      <c r="A18" s="3"/>
      <c r="C18" s="14" t="s">
        <v>87</v>
      </c>
      <c r="D18" s="15">
        <v>11.1</v>
      </c>
      <c r="E18" s="15"/>
      <c r="F18" s="15">
        <v>85</v>
      </c>
      <c r="G18" s="15">
        <f>$D$18*$F$18</f>
        <v>943.5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1.336111111111111</v>
      </c>
      <c r="E21" s="16"/>
      <c r="F21" s="18" t="s">
        <v>20</v>
      </c>
      <c r="G21" s="17">
        <f>SUM(G15:G20)</f>
        <v>1443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145</v>
      </c>
      <c r="D25" s="15">
        <v>8.5</v>
      </c>
      <c r="E25" s="15">
        <v>120</v>
      </c>
      <c r="F25" s="15">
        <v>120</v>
      </c>
      <c r="G25" s="15">
        <f>$D$25*$F$25</f>
        <v>1020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478.8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130</v>
      </c>
      <c r="D47">
        <v>130</v>
      </c>
      <c r="E47">
        <f>$B$47*$D$47</f>
        <v>561.6</v>
      </c>
      <c r="F47" s="2" t="s">
        <v>146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147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100</v>
      </c>
      <c r="D50">
        <v>100</v>
      </c>
      <c r="E50">
        <f>$B$50*$D$50</f>
        <v>530</v>
      </c>
      <c r="F50" s="2" t="s">
        <v>148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1616.3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</v>
      </c>
    </row>
    <row r="63" spans="1:6">
      <c r="A63" t="s">
        <v>55</v>
      </c>
      <c r="B63">
        <v>9</v>
      </c>
    </row>
    <row r="64" spans="1:6">
      <c r="A64" t="s">
        <v>56</v>
      </c>
    </row>
    <row r="65" spans="1:4">
      <c r="A65" t="s">
        <v>22</v>
      </c>
      <c r="B65">
        <v>7.5</v>
      </c>
    </row>
    <row r="66" spans="1:4">
      <c r="A66" t="s">
        <v>115</v>
      </c>
      <c r="B66">
        <v>4.5</v>
      </c>
    </row>
    <row r="72" spans="1:4" ht="45">
      <c r="A72" s="2" t="s">
        <v>57</v>
      </c>
      <c r="B72">
        <f>SUM(B62:B71)*60</f>
        <v>1740</v>
      </c>
    </row>
    <row r="74" spans="1:4" ht="45">
      <c r="A74" s="2" t="s">
        <v>58</v>
      </c>
      <c r="B74">
        <f>E57/B72</f>
        <v>0.92890804597701149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149</v>
      </c>
      <c r="C80">
        <v>9</v>
      </c>
    </row>
    <row r="81" spans="1:3">
      <c r="A81" t="s">
        <v>68</v>
      </c>
      <c r="B81" s="2" t="s">
        <v>69</v>
      </c>
      <c r="C81" t="s">
        <v>133</v>
      </c>
    </row>
    <row r="82" spans="1:3">
      <c r="A82" t="s">
        <v>70</v>
      </c>
      <c r="B82" s="2" t="s">
        <v>69</v>
      </c>
      <c r="C82">
        <v>8</v>
      </c>
    </row>
    <row r="83" spans="1:3">
      <c r="A83" t="s">
        <v>79</v>
      </c>
      <c r="B83" t="s">
        <v>80</v>
      </c>
      <c r="C83">
        <v>0.5</v>
      </c>
    </row>
    <row r="89" spans="1:3">
      <c r="A89" t="s">
        <v>150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87"/>
  <sheetViews>
    <sheetView topLeftCell="E24"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16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 t="s">
        <v>65</v>
      </c>
      <c r="D7" s="15">
        <v>11.1</v>
      </c>
      <c r="E7" s="15">
        <v>40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0</v>
      </c>
      <c r="E11" s="16"/>
      <c r="F11" s="18" t="s">
        <v>20</v>
      </c>
      <c r="G11" s="17">
        <f>SUM(G5:G10)</f>
        <v>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83</v>
      </c>
      <c r="D15" s="15">
        <v>8.5</v>
      </c>
      <c r="E15" s="15"/>
      <c r="F15" s="15">
        <v>40</v>
      </c>
      <c r="G15" s="15">
        <f>$D$15*$F$15</f>
        <v>340</v>
      </c>
    </row>
    <row r="16" spans="1:10" ht="15.75" customHeight="1">
      <c r="A16" s="3" t="s">
        <v>23</v>
      </c>
      <c r="B16">
        <v>10</v>
      </c>
      <c r="C16" s="14" t="s">
        <v>151</v>
      </c>
      <c r="D16" s="15">
        <v>8.5</v>
      </c>
      <c r="E16" s="15"/>
      <c r="F16" s="15">
        <v>40</v>
      </c>
      <c r="G16" s="15">
        <f>$D$16*$F$16</f>
        <v>340</v>
      </c>
    </row>
    <row r="17" spans="1:11">
      <c r="A17" s="3" t="s">
        <v>24</v>
      </c>
      <c r="B17">
        <v>9</v>
      </c>
      <c r="C17" s="14" t="s">
        <v>73</v>
      </c>
      <c r="D17" s="15">
        <v>11.1</v>
      </c>
      <c r="E17" s="15">
        <v>85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1140</v>
      </c>
      <c r="C21" s="2" t="s">
        <v>19</v>
      </c>
      <c r="D21">
        <f>G21/B21</f>
        <v>0.59649122807017541</v>
      </c>
      <c r="E21" s="16"/>
      <c r="F21" s="18" t="s">
        <v>20</v>
      </c>
      <c r="G21" s="17">
        <f>SUM(G15:G20)</f>
        <v>680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151</v>
      </c>
      <c r="D25" s="15">
        <v>8.5</v>
      </c>
      <c r="E25" s="15">
        <v>120</v>
      </c>
      <c r="F25" s="15">
        <v>120</v>
      </c>
      <c r="G25" s="15">
        <f>$D$25*$F$25</f>
        <v>1020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B37">
        <v>8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 t="s">
        <v>106</v>
      </c>
      <c r="D38" s="15">
        <v>1.2</v>
      </c>
      <c r="E38" s="15">
        <v>400</v>
      </c>
      <c r="F38" s="15">
        <v>400</v>
      </c>
      <c r="G38" s="15">
        <f>$D$38*$F$38</f>
        <v>480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480</v>
      </c>
      <c r="C40" s="2" t="s">
        <v>19</v>
      </c>
      <c r="D40">
        <f>G40/B40</f>
        <v>1</v>
      </c>
      <c r="E40" s="16"/>
      <c r="F40" s="18" t="s">
        <v>20</v>
      </c>
      <c r="G40" s="17">
        <f>SUM(G36:G39)</f>
        <v>480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45">
      <c r="A47" s="26" t="s">
        <v>40</v>
      </c>
      <c r="B47" s="8">
        <v>4.32</v>
      </c>
      <c r="C47">
        <v>120</v>
      </c>
      <c r="D47">
        <v>120</v>
      </c>
      <c r="E47">
        <f>$B$47*$D$47</f>
        <v>518.40000000000009</v>
      </c>
      <c r="F47" s="2" t="s">
        <v>152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90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100</v>
      </c>
      <c r="D50">
        <v>100</v>
      </c>
      <c r="E50">
        <f>$B$50*$D$50</f>
        <v>530</v>
      </c>
      <c r="F50" s="2" t="s">
        <v>137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1573.1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8.5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7.5</v>
      </c>
    </row>
    <row r="66" spans="1:4">
      <c r="A66" t="s">
        <v>115</v>
      </c>
      <c r="B66">
        <v>4.5</v>
      </c>
    </row>
    <row r="72" spans="1:4" ht="45">
      <c r="A72" s="2" t="s">
        <v>57</v>
      </c>
      <c r="B72">
        <f>SUM(B62:B71)*60</f>
        <v>1710</v>
      </c>
    </row>
    <row r="74" spans="1:4" ht="45">
      <c r="A74" s="2" t="s">
        <v>58</v>
      </c>
      <c r="B74">
        <f>E57/B72</f>
        <v>0.91994152046783617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60">
      <c r="A80" t="s">
        <v>74</v>
      </c>
      <c r="B80" s="2" t="s">
        <v>138</v>
      </c>
      <c r="C80">
        <v>9</v>
      </c>
    </row>
    <row r="81" spans="1:2" ht="60">
      <c r="A81" t="s">
        <v>81</v>
      </c>
      <c r="B81" s="2" t="s">
        <v>153</v>
      </c>
    </row>
    <row r="82" spans="1:2">
      <c r="B82" s="2"/>
    </row>
    <row r="87" spans="1:2">
      <c r="A87" t="s">
        <v>154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89"/>
  <sheetViews>
    <sheetView topLeftCell="D11" workbookViewId="0">
      <selection activeCell="F16" sqref="F1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75</v>
      </c>
      <c r="D5" s="15">
        <v>8.5</v>
      </c>
      <c r="E5" s="15"/>
      <c r="F5" s="15">
        <v>30</v>
      </c>
      <c r="G5" s="15">
        <f>$D$5*$F$5</f>
        <v>255</v>
      </c>
    </row>
    <row r="6" spans="1:10">
      <c r="A6" s="3" t="s">
        <v>16</v>
      </c>
      <c r="B6">
        <v>8</v>
      </c>
      <c r="C6" s="14" t="s">
        <v>76</v>
      </c>
      <c r="D6" s="15">
        <v>8.5</v>
      </c>
      <c r="E6" s="15"/>
      <c r="F6" s="15">
        <v>80</v>
      </c>
      <c r="G6" s="15">
        <f>$D$6*$F$6</f>
        <v>680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1.9479166666666667</v>
      </c>
      <c r="E11" s="16"/>
      <c r="F11" s="18" t="s">
        <v>20</v>
      </c>
      <c r="G11" s="17">
        <f>SUM(G5:G10)</f>
        <v>935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155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 t="s">
        <v>23</v>
      </c>
      <c r="B16">
        <v>10</v>
      </c>
      <c r="C16" s="14" t="s">
        <v>151</v>
      </c>
      <c r="D16" s="15">
        <v>8.5</v>
      </c>
      <c r="E16" s="15">
        <v>80</v>
      </c>
      <c r="F16" s="15">
        <v>40</v>
      </c>
      <c r="G16" s="15">
        <f>$D$16*$F$16</f>
        <v>340</v>
      </c>
    </row>
    <row r="17" spans="1:11">
      <c r="A17" s="3" t="s">
        <v>24</v>
      </c>
      <c r="B17">
        <v>9</v>
      </c>
      <c r="C17" s="14" t="s">
        <v>87</v>
      </c>
      <c r="D17" s="15">
        <v>11.1</v>
      </c>
      <c r="E17" s="15"/>
      <c r="F17" s="15">
        <v>10</v>
      </c>
      <c r="G17" s="15">
        <f>$D$17*$F$17</f>
        <v>111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 t="s">
        <v>82</v>
      </c>
      <c r="D19" s="15">
        <v>8.5</v>
      </c>
      <c r="E19" s="15"/>
      <c r="F19" s="15">
        <v>30</v>
      </c>
      <c r="G19" s="15">
        <f>$D$19*$F$19</f>
        <v>255</v>
      </c>
    </row>
    <row r="20" spans="1:11">
      <c r="A20" s="3"/>
      <c r="C20" s="14" t="s">
        <v>76</v>
      </c>
      <c r="D20" s="15">
        <v>8.5</v>
      </c>
      <c r="E20" s="15"/>
      <c r="F20" s="15">
        <v>40</v>
      </c>
      <c r="G20" s="15">
        <f>$D$20*$F$20</f>
        <v>340</v>
      </c>
    </row>
    <row r="21" spans="1:11" ht="43.5" customHeight="1">
      <c r="A21" s="6" t="s">
        <v>18</v>
      </c>
      <c r="B21">
        <f>SUM(B15:B17)*60</f>
        <v>1140</v>
      </c>
      <c r="C21" s="2" t="s">
        <v>19</v>
      </c>
      <c r="D21">
        <f>G21/B21</f>
        <v>1.1412280701754387</v>
      </c>
      <c r="E21" s="16"/>
      <c r="F21" s="18" t="s">
        <v>20</v>
      </c>
      <c r="G21" s="17">
        <f>SUM(G15:G20)</f>
        <v>1301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156</v>
      </c>
      <c r="D25" s="15">
        <v>8.5</v>
      </c>
      <c r="E25" s="15">
        <v>120</v>
      </c>
      <c r="F25" s="15">
        <v>120</v>
      </c>
      <c r="G25" s="15">
        <f>$D$25*$F$25</f>
        <v>1020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>
        <v>200</v>
      </c>
      <c r="F37" s="15">
        <v>200</v>
      </c>
      <c r="G37" s="15">
        <f>$D$37*$F$37</f>
        <v>480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480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115</v>
      </c>
      <c r="D47">
        <v>120</v>
      </c>
      <c r="E47">
        <f>$B$47*$D$47</f>
        <v>518.40000000000009</v>
      </c>
      <c r="F47" s="2" t="s">
        <v>157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67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100</v>
      </c>
      <c r="D50">
        <v>100</v>
      </c>
      <c r="E50">
        <f>$B$50*$D$50</f>
        <v>530</v>
      </c>
      <c r="F50" s="2" t="s">
        <v>137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1573.1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8.5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7.5</v>
      </c>
    </row>
    <row r="66" spans="1:4">
      <c r="A66" t="s">
        <v>115</v>
      </c>
      <c r="B66">
        <v>4.5</v>
      </c>
    </row>
    <row r="72" spans="1:4" ht="45">
      <c r="A72" s="2" t="s">
        <v>57</v>
      </c>
      <c r="B72">
        <f>SUM(B62:B71)*60</f>
        <v>1710</v>
      </c>
    </row>
    <row r="74" spans="1:4" ht="45">
      <c r="A74" s="2" t="s">
        <v>58</v>
      </c>
      <c r="B74">
        <f>E57/B72</f>
        <v>0.91994152046783617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158</v>
      </c>
    </row>
    <row r="81" spans="1:3">
      <c r="A81" t="s">
        <v>68</v>
      </c>
      <c r="B81" s="2" t="s">
        <v>69</v>
      </c>
      <c r="C81">
        <v>6.5</v>
      </c>
    </row>
    <row r="82" spans="1:3">
      <c r="A82" t="s">
        <v>70</v>
      </c>
      <c r="B82" s="2" t="s">
        <v>69</v>
      </c>
      <c r="C82">
        <v>8</v>
      </c>
    </row>
    <row r="83" spans="1:3">
      <c r="A83" t="s">
        <v>79</v>
      </c>
      <c r="B83" t="s">
        <v>80</v>
      </c>
      <c r="C83">
        <v>0.5</v>
      </c>
    </row>
    <row r="89" spans="1:3">
      <c r="A89" t="s">
        <v>159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0"/>
  <sheetViews>
    <sheetView topLeftCell="A21" workbookViewId="0">
      <selection activeCell="B25" sqref="B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44880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C5" s="14" t="s">
        <v>160</v>
      </c>
      <c r="D5" s="15">
        <v>8.5</v>
      </c>
      <c r="E5" s="15">
        <v>30</v>
      </c>
      <c r="F5" s="15"/>
      <c r="G5" s="15">
        <f>$D$5*$F$5</f>
        <v>0</v>
      </c>
    </row>
    <row r="6" spans="1:10">
      <c r="A6" s="3" t="s">
        <v>16</v>
      </c>
      <c r="B6">
        <v>8</v>
      </c>
      <c r="C6" s="14" t="s">
        <v>156</v>
      </c>
      <c r="D6" s="15">
        <v>8.5</v>
      </c>
      <c r="E6" s="15">
        <v>80</v>
      </c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480</v>
      </c>
      <c r="C11" s="2" t="s">
        <v>19</v>
      </c>
      <c r="D11">
        <f>G11/B11</f>
        <v>0</v>
      </c>
      <c r="E11" s="16"/>
      <c r="F11" s="18" t="s">
        <v>20</v>
      </c>
      <c r="G11" s="17">
        <f>SUM(G5:G10)</f>
        <v>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93</v>
      </c>
      <c r="D15" s="15">
        <v>8.5</v>
      </c>
      <c r="E15" s="15">
        <v>120</v>
      </c>
      <c r="F15" s="15">
        <v>120</v>
      </c>
      <c r="G15" s="15">
        <f>$D$15*$F$15</f>
        <v>1020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161</v>
      </c>
      <c r="D17" s="15">
        <v>11.1</v>
      </c>
      <c r="E17" s="15"/>
      <c r="F17" s="15">
        <v>75</v>
      </c>
      <c r="G17" s="15">
        <f>$D$17*$F$17</f>
        <v>832.5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1.7152777777777777</v>
      </c>
      <c r="E21" s="16"/>
      <c r="F21" s="18" t="s">
        <v>20</v>
      </c>
      <c r="G21" s="17">
        <f>SUM(G15:G20)</f>
        <v>1852.5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7.5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161</v>
      </c>
      <c r="D27" s="15">
        <v>11.1</v>
      </c>
      <c r="E27" s="15">
        <v>85</v>
      </c>
      <c r="F27" s="15">
        <v>85</v>
      </c>
      <c r="G27" s="15">
        <f>$D$27*$F$27</f>
        <v>943.5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930</v>
      </c>
      <c r="C31" s="2" t="s">
        <v>19</v>
      </c>
      <c r="D31">
        <f>G31/B31</f>
        <v>1.014516129032258</v>
      </c>
      <c r="E31" s="16"/>
      <c r="F31" s="18" t="s">
        <v>20</v>
      </c>
      <c r="G31" s="17">
        <f>SUM(G25:G30)</f>
        <v>943.5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115</v>
      </c>
      <c r="D47">
        <v>110</v>
      </c>
      <c r="E47">
        <f>$B$47*$D$47</f>
        <v>475.20000000000005</v>
      </c>
      <c r="F47" s="2" t="s">
        <v>162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90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C50">
        <v>100</v>
      </c>
      <c r="D50">
        <v>144</v>
      </c>
      <c r="E50">
        <f>$B$50*$D$50</f>
        <v>763.19999999999993</v>
      </c>
      <c r="F50" s="2" t="s">
        <v>137</v>
      </c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1763.1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8.5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7.5</v>
      </c>
    </row>
    <row r="66" spans="1:4">
      <c r="A66" t="s">
        <v>115</v>
      </c>
      <c r="B66">
        <v>3</v>
      </c>
    </row>
    <row r="72" spans="1:4" ht="45">
      <c r="A72" s="2" t="s">
        <v>57</v>
      </c>
      <c r="B72">
        <f>SUM(B62:B71)*60</f>
        <v>1620</v>
      </c>
    </row>
    <row r="74" spans="1:4" ht="45">
      <c r="A74" s="2" t="s">
        <v>58</v>
      </c>
      <c r="B74">
        <f>E57/B72</f>
        <v>1.0883333333333334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163</v>
      </c>
    </row>
    <row r="81" spans="1:3">
      <c r="A81" t="s">
        <v>68</v>
      </c>
      <c r="B81" s="2" t="s">
        <v>69</v>
      </c>
      <c r="C81">
        <v>8</v>
      </c>
    </row>
    <row r="82" spans="1:3">
      <c r="A82" t="s">
        <v>70</v>
      </c>
      <c r="B82" s="2" t="s">
        <v>69</v>
      </c>
      <c r="C82">
        <v>8.5</v>
      </c>
    </row>
    <row r="83" spans="1:3">
      <c r="A83" t="s">
        <v>79</v>
      </c>
      <c r="B83" t="s">
        <v>80</v>
      </c>
      <c r="C83">
        <v>0.5</v>
      </c>
    </row>
    <row r="84" spans="1:3">
      <c r="A84" t="s">
        <v>32</v>
      </c>
      <c r="B84" t="s">
        <v>132</v>
      </c>
      <c r="C84">
        <v>4</v>
      </c>
    </row>
    <row r="90" spans="1:3">
      <c r="A90" t="s">
        <v>164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88"/>
  <sheetViews>
    <sheetView topLeftCell="A10" workbookViewId="0">
      <selection activeCell="F17" sqref="F1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44879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 t="s">
        <v>156</v>
      </c>
      <c r="D5" s="15">
        <v>8.5</v>
      </c>
      <c r="E5" s="15">
        <v>120</v>
      </c>
      <c r="F5" s="15">
        <v>120</v>
      </c>
      <c r="G5" s="15">
        <f>$D$5*$F$5</f>
        <v>1020</v>
      </c>
    </row>
    <row r="6" spans="1:10">
      <c r="A6" s="3" t="s">
        <v>16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1.0625</v>
      </c>
      <c r="E11" s="16"/>
      <c r="F11" s="18" t="s">
        <v>20</v>
      </c>
      <c r="G11" s="17">
        <f>SUM(G5:G10)</f>
        <v>1020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10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161</v>
      </c>
      <c r="D17" s="15">
        <v>11.1</v>
      </c>
      <c r="E17" s="15">
        <v>85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1140</v>
      </c>
      <c r="C21" s="2" t="s">
        <v>19</v>
      </c>
      <c r="D21">
        <f>G21/B21</f>
        <v>0</v>
      </c>
      <c r="E21" s="16"/>
      <c r="F21" s="18" t="s">
        <v>20</v>
      </c>
      <c r="G21" s="17">
        <f>SUM(G15:G20)</f>
        <v>0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165</v>
      </c>
      <c r="D25" s="15">
        <v>8.5</v>
      </c>
      <c r="E25" s="15">
        <v>30</v>
      </c>
      <c r="F25" s="15">
        <v>30</v>
      </c>
      <c r="G25" s="15">
        <f>$D$25*$F$25</f>
        <v>255</v>
      </c>
    </row>
    <row r="26" spans="1:11">
      <c r="A26" s="3" t="s">
        <v>27</v>
      </c>
      <c r="B26">
        <v>8</v>
      </c>
      <c r="C26" s="14" t="s">
        <v>166</v>
      </c>
      <c r="D26" s="15">
        <v>8.5</v>
      </c>
      <c r="E26" s="15">
        <v>80</v>
      </c>
      <c r="F26" s="15">
        <v>80</v>
      </c>
      <c r="G26" s="15">
        <f>$D$26*$F$26</f>
        <v>680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0.97395833333333337</v>
      </c>
      <c r="E31" s="16"/>
      <c r="F31" s="18" t="s">
        <v>20</v>
      </c>
      <c r="G31" s="17">
        <f>SUM(G25:G30)</f>
        <v>935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B37">
        <v>8</v>
      </c>
      <c r="C37" s="14" t="s">
        <v>33</v>
      </c>
      <c r="D37" s="15">
        <v>2.4</v>
      </c>
      <c r="E37" s="15">
        <v>200</v>
      </c>
      <c r="F37" s="15">
        <v>200</v>
      </c>
      <c r="G37" s="15">
        <f>$D$37*$F$37</f>
        <v>480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480</v>
      </c>
      <c r="C40" s="2" t="s">
        <v>19</v>
      </c>
      <c r="D40">
        <f>G40/B40</f>
        <v>1</v>
      </c>
      <c r="E40" s="16"/>
      <c r="F40" s="18" t="s">
        <v>20</v>
      </c>
      <c r="G40" s="17">
        <f>SUM(G36:G39)</f>
        <v>480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230</v>
      </c>
      <c r="D47">
        <v>230</v>
      </c>
      <c r="E47">
        <f>$B$47*$D$47</f>
        <v>993.6</v>
      </c>
      <c r="F47" s="2" t="s">
        <v>167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67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1518.3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9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8</v>
      </c>
    </row>
    <row r="72" spans="1:4" ht="45">
      <c r="A72" s="2" t="s">
        <v>57</v>
      </c>
      <c r="B72">
        <f>SUM(B62:B71)*60</f>
        <v>1500</v>
      </c>
    </row>
    <row r="74" spans="1:4" ht="45">
      <c r="A74" s="2" t="s">
        <v>58</v>
      </c>
      <c r="B74">
        <f>E57/B72</f>
        <v>1.0122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168</v>
      </c>
      <c r="C80">
        <v>9</v>
      </c>
    </row>
    <row r="81" spans="1:3">
      <c r="A81" t="s">
        <v>68</v>
      </c>
      <c r="B81" s="2" t="s">
        <v>69</v>
      </c>
      <c r="C81">
        <v>8</v>
      </c>
    </row>
    <row r="82" spans="1:3">
      <c r="A82" t="s">
        <v>70</v>
      </c>
      <c r="B82" s="2" t="s">
        <v>69</v>
      </c>
      <c r="C82">
        <v>8</v>
      </c>
    </row>
    <row r="88" spans="1:3">
      <c r="A88" t="s">
        <v>169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87"/>
  <sheetViews>
    <sheetView workbookViewId="0">
      <selection activeCell="B83" sqref="B8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44876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 t="s">
        <v>166</v>
      </c>
      <c r="D5" s="15">
        <v>8.5</v>
      </c>
      <c r="E5" s="15">
        <v>120</v>
      </c>
      <c r="F5" s="15"/>
      <c r="G5" s="15">
        <f>$D$5*$F$5</f>
        <v>0</v>
      </c>
    </row>
    <row r="6" spans="1:10">
      <c r="A6" s="3" t="s">
        <v>16</v>
      </c>
      <c r="B6">
        <v>8</v>
      </c>
      <c r="C6" s="14" t="s">
        <v>156</v>
      </c>
      <c r="D6" s="15">
        <v>8.5</v>
      </c>
      <c r="E6" s="15"/>
      <c r="F6" s="15">
        <v>60</v>
      </c>
      <c r="G6" s="15">
        <f>$D$6*$F$6</f>
        <v>510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0.53125</v>
      </c>
      <c r="E11" s="16"/>
      <c r="F11" s="18" t="s">
        <v>20</v>
      </c>
      <c r="G11" s="17">
        <f>SUM(G5:G10)</f>
        <v>510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160</v>
      </c>
      <c r="D15" s="15">
        <v>8.5</v>
      </c>
      <c r="E15" s="15">
        <v>30</v>
      </c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 t="s">
        <v>156</v>
      </c>
      <c r="D16" s="15">
        <v>8.5</v>
      </c>
      <c r="E16" s="15">
        <v>80</v>
      </c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166</v>
      </c>
      <c r="D17" s="15">
        <v>8.5</v>
      </c>
      <c r="E17" s="15"/>
      <c r="F17" s="15">
        <v>20</v>
      </c>
      <c r="G17" s="15">
        <f>$D$17*$F$17</f>
        <v>170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0.15740740740740741</v>
      </c>
      <c r="E21" s="16"/>
      <c r="F21" s="18" t="s">
        <v>20</v>
      </c>
      <c r="G21" s="17">
        <f>SUM(G15:G20)</f>
        <v>170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170</v>
      </c>
      <c r="D27" s="15">
        <v>11.1</v>
      </c>
      <c r="E27" s="15">
        <v>85</v>
      </c>
      <c r="F27" s="15">
        <v>85</v>
      </c>
      <c r="G27" s="15">
        <f>$D$27*$F$27</f>
        <v>943.5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0.98281249999999998</v>
      </c>
      <c r="E31" s="16"/>
      <c r="F31" s="18" t="s">
        <v>20</v>
      </c>
      <c r="G31" s="17">
        <f>SUM(G25:G30)</f>
        <v>943.5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230</v>
      </c>
      <c r="D47">
        <v>230</v>
      </c>
      <c r="E47">
        <f>$B$47*$D$47</f>
        <v>993.6</v>
      </c>
      <c r="F47" s="2" t="s">
        <v>171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90</v>
      </c>
    </row>
    <row r="49" spans="1:6">
      <c r="A49" s="26" t="s">
        <v>43</v>
      </c>
      <c r="B49" s="8">
        <v>4.7699999999999996</v>
      </c>
      <c r="C49">
        <v>130</v>
      </c>
      <c r="D49">
        <v>130</v>
      </c>
      <c r="E49">
        <f>$B$49*$D$49</f>
        <v>620.09999999999991</v>
      </c>
      <c r="F49" t="s">
        <v>172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2138.3999999999996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8.5</v>
      </c>
    </row>
    <row r="63" spans="1:6">
      <c r="A63" t="s">
        <v>55</v>
      </c>
      <c r="B63">
        <v>8</v>
      </c>
    </row>
    <row r="64" spans="1:6">
      <c r="A64" t="s">
        <v>56</v>
      </c>
      <c r="B64">
        <v>9</v>
      </c>
    </row>
    <row r="65" spans="1:4">
      <c r="A65" t="s">
        <v>22</v>
      </c>
      <c r="B65">
        <v>8</v>
      </c>
    </row>
    <row r="72" spans="1:4" ht="45">
      <c r="A72" s="2" t="s">
        <v>57</v>
      </c>
      <c r="B72">
        <f>SUM(B62:B71)*60</f>
        <v>2010</v>
      </c>
    </row>
    <row r="74" spans="1:4" ht="45">
      <c r="A74" s="2" t="s">
        <v>58</v>
      </c>
      <c r="B74">
        <f>E57/B72</f>
        <v>1.0638805970149252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68</v>
      </c>
      <c r="B80" s="2" t="s">
        <v>69</v>
      </c>
      <c r="C80">
        <v>8</v>
      </c>
    </row>
    <row r="81" spans="1:3">
      <c r="A81" t="s">
        <v>70</v>
      </c>
      <c r="B81" s="2" t="s">
        <v>69</v>
      </c>
      <c r="C81" t="s">
        <v>173</v>
      </c>
    </row>
    <row r="82" spans="1:3" ht="30">
      <c r="A82" t="s">
        <v>32</v>
      </c>
      <c r="B82" s="2" t="s">
        <v>123</v>
      </c>
      <c r="C82">
        <v>2</v>
      </c>
    </row>
    <row r="83" spans="1:3">
      <c r="A83" t="s">
        <v>81</v>
      </c>
      <c r="B83" t="s">
        <v>174</v>
      </c>
    </row>
    <row r="87" spans="1:3">
      <c r="A87" t="s">
        <v>175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2"/>
  <sheetViews>
    <sheetView topLeftCell="A77" workbookViewId="0">
      <selection activeCell="B87" sqref="B8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44875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 t="s">
        <v>155</v>
      </c>
      <c r="D5" s="15">
        <v>8.5</v>
      </c>
      <c r="E5" s="15">
        <v>35</v>
      </c>
      <c r="F5" s="15">
        <v>35</v>
      </c>
      <c r="G5" s="15">
        <f>$D$5*$F$5</f>
        <v>297.5</v>
      </c>
    </row>
    <row r="6" spans="1:10">
      <c r="A6" s="3" t="s">
        <v>16</v>
      </c>
      <c r="B6">
        <v>8</v>
      </c>
      <c r="C6" s="14" t="s">
        <v>151</v>
      </c>
      <c r="D6" s="15">
        <v>8.5</v>
      </c>
      <c r="E6" s="15">
        <v>75</v>
      </c>
      <c r="F6" s="15">
        <v>75</v>
      </c>
      <c r="G6" s="15">
        <f>$D$6*$F$6</f>
        <v>637.5</v>
      </c>
    </row>
    <row r="7" spans="1:10">
      <c r="A7" s="3" t="s">
        <v>17</v>
      </c>
      <c r="C7" s="14" t="s">
        <v>156</v>
      </c>
      <c r="D7" s="15">
        <v>8.5</v>
      </c>
      <c r="E7" s="15"/>
      <c r="F7" s="15">
        <v>60</v>
      </c>
      <c r="G7" s="15">
        <f>$D$7*$F$7</f>
        <v>510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1.5052083333333333</v>
      </c>
      <c r="E11" s="16"/>
      <c r="F11" s="18" t="s">
        <v>20</v>
      </c>
      <c r="G11" s="17">
        <f>SUM(G5:G10)</f>
        <v>1445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 t="s">
        <v>166</v>
      </c>
      <c r="D16" s="15">
        <v>8.5</v>
      </c>
      <c r="E16" s="15">
        <v>120</v>
      </c>
      <c r="F16" s="15">
        <v>100</v>
      </c>
      <c r="G16" s="15">
        <f>$D$16*$F$16</f>
        <v>850</v>
      </c>
    </row>
    <row r="17" spans="1:11">
      <c r="A17" s="3" t="s">
        <v>24</v>
      </c>
      <c r="B17">
        <v>9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0.78703703703703709</v>
      </c>
      <c r="E21" s="16"/>
      <c r="F21" s="18" t="s">
        <v>20</v>
      </c>
      <c r="G21" s="17">
        <f>SUM(G15:G20)</f>
        <v>850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176</v>
      </c>
      <c r="D25" s="15">
        <v>8.5</v>
      </c>
      <c r="E25" s="15">
        <v>120</v>
      </c>
      <c r="F25" s="15">
        <v>120</v>
      </c>
      <c r="G25" s="15">
        <f>$D$25*$F$25</f>
        <v>1020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60">
      <c r="A47" s="26" t="s">
        <v>40</v>
      </c>
      <c r="B47" s="8">
        <v>4.32</v>
      </c>
      <c r="C47">
        <v>160</v>
      </c>
      <c r="D47">
        <v>160</v>
      </c>
      <c r="E47">
        <f>$B$47*$D$47</f>
        <v>691.2</v>
      </c>
      <c r="F47" s="2" t="s">
        <v>177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178</v>
      </c>
    </row>
    <row r="49" spans="1:6">
      <c r="A49" s="26" t="s">
        <v>43</v>
      </c>
      <c r="B49" s="8">
        <v>4.7699999999999996</v>
      </c>
      <c r="C49">
        <v>120</v>
      </c>
      <c r="D49">
        <v>120</v>
      </c>
      <c r="E49">
        <f>$B$49*$D$49</f>
        <v>572.4</v>
      </c>
      <c r="F49" t="s">
        <v>66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1788.3000000000002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  <c r="B62">
        <v>8.5</v>
      </c>
    </row>
    <row r="63" spans="1:6">
      <c r="A63" t="s">
        <v>55</v>
      </c>
      <c r="B63">
        <v>8</v>
      </c>
    </row>
    <row r="64" spans="1:6">
      <c r="A64" t="s">
        <v>56</v>
      </c>
      <c r="B64">
        <v>8</v>
      </c>
    </row>
    <row r="65" spans="1:4">
      <c r="A65" t="s">
        <v>22</v>
      </c>
      <c r="B65">
        <v>3.5</v>
      </c>
    </row>
    <row r="72" spans="1:4" ht="45">
      <c r="A72" s="2" t="s">
        <v>57</v>
      </c>
      <c r="B72">
        <f>SUM(B62:B71)*60</f>
        <v>1680</v>
      </c>
    </row>
    <row r="74" spans="1:4" ht="45">
      <c r="A74" s="2" t="s">
        <v>58</v>
      </c>
      <c r="B74">
        <f>E57/B72</f>
        <v>1.0644642857142859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179</v>
      </c>
      <c r="C80">
        <v>1</v>
      </c>
    </row>
    <row r="81" spans="1:3">
      <c r="A81" t="s">
        <v>68</v>
      </c>
      <c r="B81" s="2" t="s">
        <v>69</v>
      </c>
      <c r="C81">
        <v>8</v>
      </c>
    </row>
    <row r="82" spans="1:3">
      <c r="A82" t="s">
        <v>70</v>
      </c>
      <c r="B82" s="2" t="s">
        <v>69</v>
      </c>
      <c r="C82">
        <v>8</v>
      </c>
    </row>
    <row r="83" spans="1:3">
      <c r="A83" t="s">
        <v>32</v>
      </c>
      <c r="B83" t="s">
        <v>132</v>
      </c>
      <c r="C83">
        <v>5.5</v>
      </c>
    </row>
    <row r="84" spans="1:3">
      <c r="A84" t="s">
        <v>32</v>
      </c>
      <c r="B84" t="s">
        <v>180</v>
      </c>
      <c r="C84">
        <v>2.5</v>
      </c>
    </row>
    <row r="85" spans="1:3">
      <c r="A85" t="s">
        <v>79</v>
      </c>
      <c r="B85" t="s">
        <v>80</v>
      </c>
      <c r="C85">
        <v>0.5</v>
      </c>
    </row>
    <row r="86" spans="1:3">
      <c r="A86" t="s">
        <v>79</v>
      </c>
      <c r="B86" t="s">
        <v>92</v>
      </c>
      <c r="C86">
        <v>4</v>
      </c>
    </row>
    <row r="87" spans="1:3">
      <c r="A87" t="s">
        <v>74</v>
      </c>
      <c r="B87" t="s">
        <v>181</v>
      </c>
    </row>
    <row r="92" spans="1:3">
      <c r="A92" t="s">
        <v>182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84"/>
  <sheetViews>
    <sheetView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44874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16</v>
      </c>
      <c r="B6">
        <v>8</v>
      </c>
      <c r="C6" s="14" t="s">
        <v>183</v>
      </c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 t="s">
        <v>184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0.98281249999999998</v>
      </c>
      <c r="E11" s="16"/>
      <c r="F11" s="18" t="s">
        <v>20</v>
      </c>
      <c r="G11" s="17">
        <f>SUM(G5:G10)</f>
        <v>943.5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166</v>
      </c>
      <c r="D15" s="15">
        <v>8.5</v>
      </c>
      <c r="E15" s="15">
        <v>120</v>
      </c>
      <c r="F15" s="15">
        <v>120</v>
      </c>
      <c r="G15" s="15">
        <f>$D$15*$F$15</f>
        <v>1020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8.5</v>
      </c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1050</v>
      </c>
      <c r="C21" s="2" t="s">
        <v>19</v>
      </c>
      <c r="D21">
        <f>G21/B21</f>
        <v>0.97142857142857142</v>
      </c>
      <c r="E21" s="16"/>
      <c r="F21" s="18" t="s">
        <v>20</v>
      </c>
      <c r="G21" s="17">
        <f>SUM(G15:G20)</f>
        <v>1020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185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 t="s">
        <v>27</v>
      </c>
      <c r="B26">
        <v>8</v>
      </c>
      <c r="C26" s="14" t="s">
        <v>166</v>
      </c>
      <c r="D26" s="15">
        <v>8.5</v>
      </c>
      <c r="E26" s="15">
        <v>70</v>
      </c>
      <c r="F26" s="15">
        <v>70</v>
      </c>
      <c r="G26" s="15">
        <f>$D$26*$F$26</f>
        <v>595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1.0625</v>
      </c>
      <c r="E31" s="16"/>
      <c r="F31" s="18" t="s">
        <v>20</v>
      </c>
      <c r="G31" s="17">
        <f>SUM(G25:G30)</f>
        <v>1020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30">
      <c r="A47" s="26" t="s">
        <v>40</v>
      </c>
      <c r="B47" s="8">
        <v>4.32</v>
      </c>
      <c r="C47">
        <v>100</v>
      </c>
      <c r="D47">
        <v>100</v>
      </c>
      <c r="E47">
        <f>$B$47*$D$47</f>
        <v>432</v>
      </c>
      <c r="F47" s="2" t="s">
        <v>186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187</v>
      </c>
    </row>
    <row r="49" spans="1:6">
      <c r="A49" s="26" t="s">
        <v>43</v>
      </c>
      <c r="B49" s="8">
        <v>4.7699999999999996</v>
      </c>
      <c r="C49">
        <v>130</v>
      </c>
      <c r="D49">
        <v>130</v>
      </c>
      <c r="E49">
        <f>$B$49*$D$49</f>
        <v>620.09999999999991</v>
      </c>
      <c r="F49" t="s">
        <v>188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1576.7999999999997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</row>
    <row r="63" spans="1:6">
      <c r="A63" t="s">
        <v>55</v>
      </c>
      <c r="B63">
        <v>8</v>
      </c>
    </row>
    <row r="64" spans="1:6">
      <c r="A64" t="s">
        <v>56</v>
      </c>
      <c r="B64">
        <v>9</v>
      </c>
    </row>
    <row r="65" spans="1:4">
      <c r="A65" t="s">
        <v>22</v>
      </c>
      <c r="B65">
        <v>7</v>
      </c>
    </row>
    <row r="72" spans="1:4" ht="45">
      <c r="A72" s="2" t="s">
        <v>57</v>
      </c>
      <c r="B72">
        <f>SUM(B62:B71)*60</f>
        <v>1440</v>
      </c>
    </row>
    <row r="74" spans="1:4" ht="45">
      <c r="A74" s="2" t="s">
        <v>58</v>
      </c>
      <c r="B74">
        <f>E57/B72</f>
        <v>1.0949999999999998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68</v>
      </c>
      <c r="B80" s="2" t="s">
        <v>69</v>
      </c>
      <c r="C80">
        <v>7</v>
      </c>
    </row>
    <row r="81" spans="1:3">
      <c r="A81" t="s">
        <v>70</v>
      </c>
      <c r="B81" s="2" t="s">
        <v>69</v>
      </c>
      <c r="C81">
        <v>8</v>
      </c>
    </row>
    <row r="82" spans="1:3">
      <c r="A82" t="s">
        <v>32</v>
      </c>
      <c r="B82" s="2" t="s">
        <v>189</v>
      </c>
      <c r="C82">
        <v>2</v>
      </c>
    </row>
    <row r="83" spans="1:3">
      <c r="A83" t="s">
        <v>32</v>
      </c>
      <c r="B83" t="s">
        <v>132</v>
      </c>
      <c r="C83">
        <v>6</v>
      </c>
    </row>
    <row r="84" spans="1:3">
      <c r="A84" t="s">
        <v>79</v>
      </c>
      <c r="B84" t="s">
        <v>80</v>
      </c>
      <c r="C84">
        <v>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K82"/>
  <sheetViews>
    <sheetView topLeftCell="E1" workbookViewId="0">
      <selection activeCell="F5" sqref="F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44873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 t="s">
        <v>156</v>
      </c>
      <c r="D5" s="15">
        <v>8.5</v>
      </c>
      <c r="E5" s="15">
        <v>120</v>
      </c>
      <c r="F5" s="15"/>
      <c r="G5" s="15">
        <f>$D$5*$F$5</f>
        <v>0</v>
      </c>
    </row>
    <row r="6" spans="1:10">
      <c r="A6" s="3" t="s">
        <v>16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0</v>
      </c>
      <c r="E11" s="16"/>
      <c r="F11" s="18" t="s">
        <v>20</v>
      </c>
      <c r="G11" s="17">
        <f>SUM(G5:G10)</f>
        <v>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 t="s">
        <v>71</v>
      </c>
      <c r="D16" s="15">
        <v>8.5</v>
      </c>
      <c r="E16" s="15"/>
      <c r="F16" s="15">
        <v>60</v>
      </c>
      <c r="G16" s="15">
        <f>$D$16*$F$16</f>
        <v>510</v>
      </c>
    </row>
    <row r="17" spans="1:11">
      <c r="A17" s="3" t="s">
        <v>24</v>
      </c>
      <c r="B17">
        <v>9</v>
      </c>
      <c r="C17" s="14" t="s">
        <v>170</v>
      </c>
      <c r="D17" s="15">
        <v>11.1</v>
      </c>
      <c r="E17" s="15">
        <v>85</v>
      </c>
      <c r="F17" s="15">
        <v>85</v>
      </c>
      <c r="G17" s="15">
        <f>$D$17*$F$17</f>
        <v>943.5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1.3458333333333334</v>
      </c>
      <c r="E21" s="16"/>
      <c r="F21" s="18" t="s">
        <v>20</v>
      </c>
      <c r="G21" s="17">
        <f>SUM(G15:G20)</f>
        <v>1453.5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190</v>
      </c>
      <c r="D25" s="15">
        <v>8.5</v>
      </c>
      <c r="E25" s="15">
        <v>100</v>
      </c>
      <c r="F25" s="15">
        <v>100</v>
      </c>
      <c r="G25" s="15">
        <f>$D$25*$F$25</f>
        <v>850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0.88541666666666663</v>
      </c>
      <c r="E31" s="16"/>
      <c r="F31" s="18" t="s">
        <v>20</v>
      </c>
      <c r="G31" s="17">
        <f>SUM(G25:G30)</f>
        <v>850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478.8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30">
      <c r="A47" s="26" t="s">
        <v>40</v>
      </c>
      <c r="B47" s="8">
        <v>4.32</v>
      </c>
      <c r="C47">
        <v>100</v>
      </c>
      <c r="D47">
        <v>100</v>
      </c>
      <c r="E47">
        <f>$B$47*$D$47</f>
        <v>432</v>
      </c>
      <c r="F47" s="2" t="s">
        <v>186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191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956.69999999999993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6</v>
      </c>
    </row>
    <row r="72" spans="1:4" ht="45">
      <c r="A72" s="2" t="s">
        <v>57</v>
      </c>
      <c r="B72">
        <f>SUM(B62:B71)*60</f>
        <v>840</v>
      </c>
    </row>
    <row r="74" spans="1:4" ht="45">
      <c r="A74" s="2" t="s">
        <v>58</v>
      </c>
      <c r="B74">
        <f>E57/B72</f>
        <v>1.1389285714285713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68</v>
      </c>
      <c r="B80" s="2" t="s">
        <v>69</v>
      </c>
      <c r="C80">
        <v>7</v>
      </c>
    </row>
    <row r="81" spans="1:3">
      <c r="A81" t="s">
        <v>70</v>
      </c>
      <c r="B81" s="2" t="s">
        <v>69</v>
      </c>
      <c r="C81">
        <v>7</v>
      </c>
    </row>
    <row r="82" spans="1:3">
      <c r="A82" t="s">
        <v>79</v>
      </c>
      <c r="B82" s="2" t="s">
        <v>192</v>
      </c>
      <c r="C82">
        <v>2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K84"/>
  <sheetViews>
    <sheetView topLeftCell="A10" workbookViewId="0">
      <selection activeCell="F15" sqref="F1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44872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 t="s">
        <v>193</v>
      </c>
      <c r="D5" s="15">
        <v>8.5</v>
      </c>
      <c r="E5" s="15">
        <v>100</v>
      </c>
      <c r="F5" s="15">
        <v>100</v>
      </c>
      <c r="G5" s="15">
        <f>$D$5*$F$5</f>
        <v>850</v>
      </c>
    </row>
    <row r="6" spans="1:10">
      <c r="A6" s="3" t="s">
        <v>16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0.88541666666666663</v>
      </c>
      <c r="E11" s="16"/>
      <c r="F11" s="18" t="s">
        <v>20</v>
      </c>
      <c r="G11" s="17">
        <f>SUM(G5:G10)</f>
        <v>850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71</v>
      </c>
      <c r="D15" s="15">
        <v>8.5</v>
      </c>
      <c r="E15" s="15">
        <v>60</v>
      </c>
      <c r="F15" s="15"/>
      <c r="G15" s="15">
        <f>$D$15*$F$15</f>
        <v>0</v>
      </c>
    </row>
    <row r="16" spans="1:10" ht="15.75" customHeight="1">
      <c r="A16" s="3" t="s">
        <v>23</v>
      </c>
      <c r="B16">
        <v>9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194</v>
      </c>
      <c r="D17" s="15">
        <v>11.1</v>
      </c>
      <c r="E17" s="15"/>
      <c r="F17" s="15">
        <v>75</v>
      </c>
      <c r="G17" s="15">
        <f>$D$17*$F$17</f>
        <v>832.5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1080</v>
      </c>
      <c r="C21" s="2" t="s">
        <v>19</v>
      </c>
      <c r="D21">
        <f>G21/B21</f>
        <v>0.77083333333333337</v>
      </c>
      <c r="E21" s="16"/>
      <c r="F21" s="18" t="s">
        <v>20</v>
      </c>
      <c r="G21" s="17">
        <f>SUM(G15:G20)</f>
        <v>832.5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/>
      <c r="D26" s="15">
        <v>8.5</v>
      </c>
      <c r="E26" s="15"/>
      <c r="F26" s="15"/>
      <c r="G26" s="15">
        <f>$D$26*$F$26</f>
        <v>0</v>
      </c>
    </row>
    <row r="27" spans="1:11">
      <c r="A27" s="3"/>
      <c r="C27" s="14" t="s">
        <v>195</v>
      </c>
      <c r="D27" s="15">
        <v>11.1</v>
      </c>
      <c r="E27" s="15">
        <v>30</v>
      </c>
      <c r="F27" s="15">
        <v>30</v>
      </c>
      <c r="G27" s="15">
        <f>$D$27*$F$27</f>
        <v>333</v>
      </c>
    </row>
    <row r="28" spans="1:11">
      <c r="A28" s="3"/>
      <c r="C28" s="14" t="s">
        <v>196</v>
      </c>
      <c r="D28" s="15">
        <v>11.1</v>
      </c>
      <c r="E28" s="15">
        <v>55</v>
      </c>
      <c r="F28" s="15">
        <v>55</v>
      </c>
      <c r="G28" s="15">
        <f>$D$28*$F$28</f>
        <v>610.5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0.98281249999999998</v>
      </c>
      <c r="E31" s="16"/>
      <c r="F31" s="18" t="s">
        <v>20</v>
      </c>
      <c r="G31" s="17">
        <f>SUM(G25:G30)</f>
        <v>943.5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30">
      <c r="A47" s="26" t="s">
        <v>40</v>
      </c>
      <c r="B47" s="8">
        <v>4.32</v>
      </c>
      <c r="C47">
        <v>120</v>
      </c>
      <c r="D47">
        <v>120</v>
      </c>
      <c r="E47">
        <f>$B$47*$D$47</f>
        <v>518.40000000000009</v>
      </c>
      <c r="F47" s="2" t="s">
        <v>197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198</v>
      </c>
    </row>
    <row r="49" spans="1:6">
      <c r="A49" s="26" t="s">
        <v>43</v>
      </c>
      <c r="B49" s="8">
        <v>4.7699999999999996</v>
      </c>
      <c r="E49">
        <f>$B$49*$D$49</f>
        <v>0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1043.0999999999999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8</v>
      </c>
    </row>
    <row r="72" spans="1:4" ht="45">
      <c r="A72" s="2" t="s">
        <v>57</v>
      </c>
      <c r="B72">
        <f>SUM(B62:B71)*60</f>
        <v>960</v>
      </c>
    </row>
    <row r="74" spans="1:4" ht="45">
      <c r="A74" s="2" t="s">
        <v>58</v>
      </c>
      <c r="B74">
        <f>E57/B72</f>
        <v>1.0865624999999999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 ht="45">
      <c r="A80" t="s">
        <v>74</v>
      </c>
      <c r="B80" s="2" t="s">
        <v>199</v>
      </c>
      <c r="C80">
        <v>9</v>
      </c>
    </row>
    <row r="81" spans="1:3">
      <c r="A81" t="s">
        <v>68</v>
      </c>
      <c r="B81" s="2" t="s">
        <v>69</v>
      </c>
      <c r="C81">
        <v>7</v>
      </c>
    </row>
    <row r="82" spans="1:3">
      <c r="A82" t="s">
        <v>70</v>
      </c>
      <c r="B82" s="2" t="s">
        <v>69</v>
      </c>
      <c r="C82">
        <v>8</v>
      </c>
    </row>
    <row r="83" spans="1:3">
      <c r="A83" t="s">
        <v>32</v>
      </c>
      <c r="B83" t="s">
        <v>200</v>
      </c>
      <c r="C83">
        <v>2.5</v>
      </c>
    </row>
    <row r="84" spans="1:3">
      <c r="A84" t="s">
        <v>32</v>
      </c>
      <c r="B84" t="s">
        <v>132</v>
      </c>
      <c r="C84">
        <v>1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K86"/>
  <sheetViews>
    <sheetView topLeftCell="B14" workbookViewId="0">
      <selection activeCell="F20" sqref="F2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44868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7</v>
      </c>
      <c r="C5" s="14" t="s">
        <v>135</v>
      </c>
      <c r="D5" s="15">
        <v>8.5</v>
      </c>
      <c r="E5" s="15">
        <v>105</v>
      </c>
      <c r="F5" s="15">
        <v>105</v>
      </c>
      <c r="G5" s="15">
        <f>$D$5*$F$5</f>
        <v>892.5</v>
      </c>
    </row>
    <row r="6" spans="1:10">
      <c r="A6" s="3" t="s">
        <v>16</v>
      </c>
      <c r="B6">
        <v>7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840</v>
      </c>
      <c r="C11" s="2" t="s">
        <v>19</v>
      </c>
      <c r="D11">
        <f>G11/B11</f>
        <v>1.0625</v>
      </c>
      <c r="E11" s="16"/>
      <c r="F11" s="18" t="s">
        <v>20</v>
      </c>
      <c r="G11" s="17">
        <f>SUM(G5:G10)</f>
        <v>892.5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8</v>
      </c>
      <c r="C16" s="14" t="s">
        <v>201</v>
      </c>
      <c r="D16" s="15">
        <v>8.5</v>
      </c>
      <c r="E16" s="15"/>
      <c r="F16" s="15">
        <v>120</v>
      </c>
      <c r="G16" s="15">
        <f>$D$16*$F$16</f>
        <v>1020</v>
      </c>
    </row>
    <row r="17" spans="1:11">
      <c r="A17" s="3" t="s">
        <v>24</v>
      </c>
      <c r="B17">
        <v>8</v>
      </c>
      <c r="C17" s="14" t="s">
        <v>196</v>
      </c>
      <c r="D17" s="15">
        <v>11.1</v>
      </c>
      <c r="E17" s="15">
        <v>75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 t="s">
        <v>202</v>
      </c>
      <c r="D20" s="15">
        <v>8.5</v>
      </c>
      <c r="E20" s="15"/>
      <c r="F20" s="15">
        <v>50</v>
      </c>
      <c r="G20" s="15">
        <f>$D$20*$F$20</f>
        <v>425</v>
      </c>
    </row>
    <row r="21" spans="1:11" ht="43.5" customHeight="1">
      <c r="A21" s="6" t="s">
        <v>18</v>
      </c>
      <c r="B21">
        <f>SUM(B15:B17)*60</f>
        <v>960</v>
      </c>
      <c r="C21" s="2" t="s">
        <v>19</v>
      </c>
      <c r="D21">
        <f>G21/B21</f>
        <v>1.5052083333333333</v>
      </c>
      <c r="E21" s="16"/>
      <c r="F21" s="18" t="s">
        <v>20</v>
      </c>
      <c r="G21" s="17">
        <f>SUM(G15:G20)</f>
        <v>1445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8.5</v>
      </c>
      <c r="C25" s="22" t="s">
        <v>203</v>
      </c>
      <c r="D25" s="15">
        <v>8.5</v>
      </c>
      <c r="E25" s="15">
        <v>55</v>
      </c>
      <c r="F25" s="15">
        <v>55</v>
      </c>
      <c r="G25" s="15">
        <f>$D$25*$F$25</f>
        <v>467.5</v>
      </c>
    </row>
    <row r="26" spans="1:11">
      <c r="A26" s="3" t="s">
        <v>27</v>
      </c>
      <c r="B26">
        <v>7</v>
      </c>
      <c r="C26" s="14" t="s">
        <v>204</v>
      </c>
      <c r="D26" s="15">
        <v>8.5</v>
      </c>
      <c r="E26" s="15">
        <v>30</v>
      </c>
      <c r="F26" s="15">
        <v>30</v>
      </c>
      <c r="G26" s="15">
        <f>$D$26*$F$26</f>
        <v>255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930</v>
      </c>
      <c r="C31" s="2" t="s">
        <v>19</v>
      </c>
      <c r="D31">
        <f>G31/B31</f>
        <v>0.7768817204301075</v>
      </c>
      <c r="E31" s="16"/>
      <c r="F31" s="18" t="s">
        <v>20</v>
      </c>
      <c r="G31" s="17">
        <f>SUM(G25:G30)</f>
        <v>722.5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 ht="30">
      <c r="A47" s="26" t="s">
        <v>40</v>
      </c>
      <c r="B47" s="8">
        <v>4.32</v>
      </c>
      <c r="C47">
        <v>50</v>
      </c>
      <c r="D47">
        <v>50</v>
      </c>
      <c r="E47">
        <f>$B$47*$D$47</f>
        <v>216</v>
      </c>
      <c r="F47" s="2" t="s">
        <v>197</v>
      </c>
    </row>
    <row r="48" spans="1:11">
      <c r="A48" s="26" t="s">
        <v>42</v>
      </c>
      <c r="B48" s="8">
        <v>4.7699999999999996</v>
      </c>
      <c r="C48">
        <v>95</v>
      </c>
      <c r="D48">
        <v>95</v>
      </c>
      <c r="E48">
        <f>$B$48*$D$48</f>
        <v>453.15</v>
      </c>
      <c r="F48" t="s">
        <v>191</v>
      </c>
    </row>
    <row r="49" spans="1:6">
      <c r="A49" s="26" t="s">
        <v>43</v>
      </c>
      <c r="B49" s="8">
        <v>4.7699999999999996</v>
      </c>
      <c r="C49">
        <v>110</v>
      </c>
      <c r="D49">
        <v>110</v>
      </c>
      <c r="E49">
        <f>$B$49*$D$49</f>
        <v>524.69999999999993</v>
      </c>
      <c r="F49" t="s">
        <v>205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1193.8499999999999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</row>
    <row r="63" spans="1:6">
      <c r="A63" t="s">
        <v>55</v>
      </c>
      <c r="B63">
        <v>7</v>
      </c>
    </row>
    <row r="64" spans="1:6">
      <c r="A64" t="s">
        <v>56</v>
      </c>
      <c r="B64">
        <v>8</v>
      </c>
    </row>
    <row r="65" spans="1:4">
      <c r="A65" t="s">
        <v>22</v>
      </c>
      <c r="B65">
        <v>3.5</v>
      </c>
    </row>
    <row r="72" spans="1:4" ht="45">
      <c r="A72" s="2" t="s">
        <v>57</v>
      </c>
      <c r="B72">
        <f>SUM(B62:B71)*60</f>
        <v>1110</v>
      </c>
    </row>
    <row r="74" spans="1:4" ht="45">
      <c r="A74" s="2" t="s">
        <v>58</v>
      </c>
      <c r="B74">
        <f>E57/B72</f>
        <v>1.0755405405405405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68</v>
      </c>
      <c r="B80" s="2" t="s">
        <v>69</v>
      </c>
      <c r="C80" t="s">
        <v>206</v>
      </c>
    </row>
    <row r="81" spans="1:3">
      <c r="A81" t="s">
        <v>70</v>
      </c>
      <c r="B81" s="2" t="s">
        <v>69</v>
      </c>
      <c r="C81" t="s">
        <v>207</v>
      </c>
    </row>
    <row r="82" spans="1:3">
      <c r="A82" t="s">
        <v>79</v>
      </c>
      <c r="B82" s="2" t="s">
        <v>208</v>
      </c>
      <c r="C82">
        <v>2</v>
      </c>
    </row>
    <row r="83" spans="1:3">
      <c r="A83" t="s">
        <v>41</v>
      </c>
      <c r="B83" t="s">
        <v>80</v>
      </c>
      <c r="C83">
        <v>1.5</v>
      </c>
    </row>
    <row r="84" spans="1:3">
      <c r="A84" t="s">
        <v>32</v>
      </c>
      <c r="B84" t="s">
        <v>132</v>
      </c>
      <c r="C84">
        <v>5.5</v>
      </c>
    </row>
    <row r="85" spans="1:3">
      <c r="A85" t="s">
        <v>32</v>
      </c>
      <c r="B85" t="s">
        <v>209</v>
      </c>
      <c r="C85">
        <v>1.5</v>
      </c>
    </row>
    <row r="86" spans="1:3">
      <c r="A86" t="s">
        <v>26</v>
      </c>
      <c r="B86" t="s">
        <v>208</v>
      </c>
      <c r="C86" t="s">
        <v>210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K88"/>
  <sheetViews>
    <sheetView topLeftCell="C19" workbookViewId="0">
      <selection activeCell="F7" sqref="F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44867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16</v>
      </c>
      <c r="B6">
        <v>8</v>
      </c>
      <c r="C6" s="14" t="s">
        <v>119</v>
      </c>
      <c r="D6" s="15">
        <v>8.5</v>
      </c>
      <c r="E6" s="15"/>
      <c r="F6" s="15">
        <v>5</v>
      </c>
      <c r="G6" s="15">
        <f>$D$6*$F$6</f>
        <v>42.5</v>
      </c>
    </row>
    <row r="7" spans="1:10">
      <c r="A7" s="3" t="s">
        <v>17</v>
      </c>
      <c r="C7" s="14" t="s">
        <v>184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 t="s">
        <v>196</v>
      </c>
      <c r="D8" s="15">
        <v>11.1</v>
      </c>
      <c r="E8" s="15"/>
      <c r="F8" s="15">
        <v>30</v>
      </c>
      <c r="G8" s="15">
        <f>$D$8*$F$8</f>
        <v>333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1.3739583333333334</v>
      </c>
      <c r="E11" s="16"/>
      <c r="F11" s="18" t="s">
        <v>20</v>
      </c>
      <c r="G11" s="17">
        <f>SUM(G5:G10)</f>
        <v>1319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23</v>
      </c>
      <c r="B16">
        <v>9.5</v>
      </c>
      <c r="C16" s="14" t="s">
        <v>201</v>
      </c>
      <c r="D16" s="15">
        <v>8.5</v>
      </c>
      <c r="E16" s="15">
        <v>120</v>
      </c>
      <c r="F16" s="15"/>
      <c r="G16" s="15">
        <f>$D$16*$F$16</f>
        <v>0</v>
      </c>
    </row>
    <row r="17" spans="1:11">
      <c r="A17" s="3" t="s">
        <v>24</v>
      </c>
      <c r="B17">
        <v>9</v>
      </c>
      <c r="C17" s="14" t="s">
        <v>65</v>
      </c>
      <c r="D17" s="15">
        <v>11.1</v>
      </c>
      <c r="E17" s="15"/>
      <c r="F17" s="15">
        <v>90</v>
      </c>
      <c r="G17" s="15">
        <f>$D$17*$F$17</f>
        <v>999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18</v>
      </c>
      <c r="B21">
        <f>SUM(B15:B17)*60</f>
        <v>1110</v>
      </c>
      <c r="C21" s="2" t="s">
        <v>19</v>
      </c>
      <c r="D21">
        <f>G21/B21</f>
        <v>0.9</v>
      </c>
      <c r="E21" s="16"/>
      <c r="F21" s="18" t="s">
        <v>20</v>
      </c>
      <c r="G21" s="17">
        <f>SUM(G15:G20)</f>
        <v>999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/>
      <c r="D25" s="15">
        <v>8.5</v>
      </c>
      <c r="E25" s="15"/>
      <c r="F25" s="15"/>
      <c r="G25" s="15">
        <f>$D$25*$F$25</f>
        <v>0</v>
      </c>
    </row>
    <row r="26" spans="1:11">
      <c r="A26" s="3" t="s">
        <v>27</v>
      </c>
      <c r="B26">
        <v>8</v>
      </c>
      <c r="C26" s="14" t="s">
        <v>211</v>
      </c>
      <c r="D26" s="15">
        <v>8.5</v>
      </c>
      <c r="E26" s="15">
        <v>120</v>
      </c>
      <c r="F26" s="15">
        <v>70</v>
      </c>
      <c r="G26" s="15">
        <f>$D$26*$F$26</f>
        <v>595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0.61979166666666663</v>
      </c>
      <c r="E31" s="16"/>
      <c r="F31" s="18" t="s">
        <v>20</v>
      </c>
      <c r="G31" s="17">
        <f>SUM(G25:G30)</f>
        <v>595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/>
      <c r="F36" s="15"/>
      <c r="G36" s="15">
        <f>$D$36*$F$36</f>
        <v>0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0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>
      <c r="A47" s="26" t="s">
        <v>40</v>
      </c>
      <c r="B47" s="8">
        <v>4.32</v>
      </c>
      <c r="C47">
        <v>110</v>
      </c>
      <c r="D47">
        <v>110</v>
      </c>
      <c r="E47">
        <f>$B$47*$D$47</f>
        <v>475.20000000000005</v>
      </c>
      <c r="F47" s="2" t="s">
        <v>212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67</v>
      </c>
    </row>
    <row r="49" spans="1:6">
      <c r="A49" s="26" t="s">
        <v>43</v>
      </c>
      <c r="B49" s="8">
        <v>4.7699999999999996</v>
      </c>
      <c r="D49">
        <v>130</v>
      </c>
      <c r="E49">
        <f>$B$49*$D$49</f>
        <v>620.09999999999991</v>
      </c>
      <c r="F49" t="s">
        <v>66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1620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</row>
    <row r="63" spans="1:6">
      <c r="A63" t="s">
        <v>55</v>
      </c>
      <c r="B63">
        <v>9</v>
      </c>
    </row>
    <row r="64" spans="1:6">
      <c r="A64" t="s">
        <v>56</v>
      </c>
      <c r="B64">
        <v>9</v>
      </c>
    </row>
    <row r="65" spans="1:4">
      <c r="A65" t="s">
        <v>22</v>
      </c>
      <c r="B65">
        <v>7.5</v>
      </c>
    </row>
    <row r="72" spans="1:4" ht="45">
      <c r="A72" s="2" t="s">
        <v>57</v>
      </c>
      <c r="B72">
        <f>SUM(B62:B71)*60</f>
        <v>1530</v>
      </c>
    </row>
    <row r="74" spans="1:4" ht="45">
      <c r="A74" s="2" t="s">
        <v>58</v>
      </c>
      <c r="B74">
        <f>E57/B72</f>
        <v>1.0588235294117647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68</v>
      </c>
      <c r="B80" s="2" t="s">
        <v>69</v>
      </c>
      <c r="C80">
        <v>8</v>
      </c>
    </row>
    <row r="81" spans="1:3">
      <c r="A81" t="s">
        <v>70</v>
      </c>
      <c r="B81" s="2" t="s">
        <v>69</v>
      </c>
      <c r="C81">
        <v>8</v>
      </c>
    </row>
    <row r="82" spans="1:3">
      <c r="A82" t="s">
        <v>79</v>
      </c>
      <c r="B82" s="2" t="s">
        <v>80</v>
      </c>
      <c r="C82">
        <v>0.5</v>
      </c>
    </row>
    <row r="83" spans="1:3">
      <c r="A83" t="s">
        <v>32</v>
      </c>
      <c r="B83" t="s">
        <v>132</v>
      </c>
      <c r="C83">
        <v>3</v>
      </c>
    </row>
    <row r="88" spans="1:3">
      <c r="A88" t="s">
        <v>213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K87"/>
  <sheetViews>
    <sheetView topLeftCell="A80" workbookViewId="0">
      <selection activeCell="A87" sqref="A8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44866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 t="s">
        <v>15</v>
      </c>
      <c r="B5">
        <v>8</v>
      </c>
      <c r="C5" s="14" t="s">
        <v>119</v>
      </c>
      <c r="D5" s="15">
        <v>8.5</v>
      </c>
      <c r="E5" s="15">
        <v>100</v>
      </c>
      <c r="F5" s="15">
        <v>95</v>
      </c>
      <c r="G5" s="15">
        <f>$D$5*$F$5</f>
        <v>807.5</v>
      </c>
    </row>
    <row r="6" spans="1:10">
      <c r="A6" s="3" t="s">
        <v>16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17</v>
      </c>
      <c r="C7" s="14" t="s">
        <v>194</v>
      </c>
      <c r="D7" s="15">
        <v>11.1</v>
      </c>
      <c r="E7" s="15"/>
      <c r="F7" s="15">
        <v>60</v>
      </c>
      <c r="G7" s="15">
        <f>$D$7*$F$7</f>
        <v>666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18</v>
      </c>
      <c r="B11">
        <f>SUM(B5:B7)*60</f>
        <v>960</v>
      </c>
      <c r="C11" s="2" t="s">
        <v>19</v>
      </c>
      <c r="D11">
        <f>G11/B11</f>
        <v>1.5348958333333333</v>
      </c>
      <c r="E11" s="16"/>
      <c r="F11" s="18" t="s">
        <v>20</v>
      </c>
      <c r="G11" s="17">
        <f>SUM(G5:G10)</f>
        <v>1473.5</v>
      </c>
    </row>
    <row r="13" spans="1:10">
      <c r="A13" s="4" t="s">
        <v>21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22</v>
      </c>
      <c r="C15" s="14" t="s">
        <v>183</v>
      </c>
      <c r="D15" s="15">
        <v>8.5</v>
      </c>
      <c r="E15" s="15"/>
      <c r="F15" s="15">
        <v>30</v>
      </c>
      <c r="G15" s="15">
        <f>$D$15*$F$15</f>
        <v>255</v>
      </c>
    </row>
    <row r="16" spans="1:10" ht="15.75" customHeight="1">
      <c r="A16" s="3" t="s">
        <v>23</v>
      </c>
      <c r="B16">
        <v>9</v>
      </c>
      <c r="C16" s="14" t="s">
        <v>190</v>
      </c>
      <c r="D16" s="15">
        <v>8.5</v>
      </c>
      <c r="E16" s="15"/>
      <c r="F16" s="15">
        <v>30</v>
      </c>
      <c r="G16" s="15">
        <f>$D$16*$F$16</f>
        <v>255</v>
      </c>
    </row>
    <row r="17" spans="1:11">
      <c r="A17" s="3" t="s">
        <v>24</v>
      </c>
      <c r="B17">
        <v>10</v>
      </c>
      <c r="C17" s="14" t="s">
        <v>194</v>
      </c>
      <c r="D17" s="15">
        <v>11.1</v>
      </c>
      <c r="E17" s="15">
        <v>90</v>
      </c>
      <c r="F17" s="15">
        <v>90</v>
      </c>
      <c r="G17" s="15">
        <f>$D$17*$F$17</f>
        <v>999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 t="s">
        <v>214</v>
      </c>
      <c r="D20" s="15">
        <v>8.5</v>
      </c>
      <c r="E20" s="15"/>
      <c r="F20" s="15">
        <v>30</v>
      </c>
      <c r="G20" s="15">
        <f>$D$20*$F$20</f>
        <v>255</v>
      </c>
    </row>
    <row r="21" spans="1:11" ht="43.5" customHeight="1">
      <c r="A21" s="6" t="s">
        <v>18</v>
      </c>
      <c r="B21">
        <f>SUM(B15:B17)*60</f>
        <v>1140</v>
      </c>
      <c r="C21" s="2" t="s">
        <v>19</v>
      </c>
      <c r="D21">
        <f>G21/B21</f>
        <v>1.5473684210526315</v>
      </c>
      <c r="E21" s="16"/>
      <c r="F21" s="18" t="s">
        <v>20</v>
      </c>
      <c r="G21" s="17">
        <f>SUM(G15:G20)</f>
        <v>1764</v>
      </c>
    </row>
    <row r="23" spans="1:11">
      <c r="A23" s="4" t="s">
        <v>25</v>
      </c>
      <c r="B23" t="s">
        <v>2</v>
      </c>
      <c r="C23" s="9" t="s">
        <v>3</v>
      </c>
      <c r="D23" s="10" t="s">
        <v>4</v>
      </c>
      <c r="E23" s="10" t="s">
        <v>5</v>
      </c>
      <c r="F23" s="10" t="s">
        <v>6</v>
      </c>
      <c r="G23" s="10" t="s">
        <v>7</v>
      </c>
    </row>
    <row r="24" spans="1:11" ht="45">
      <c r="A24" s="6" t="s">
        <v>8</v>
      </c>
      <c r="B24" s="7" t="s">
        <v>9</v>
      </c>
      <c r="C24" s="11" t="s">
        <v>10</v>
      </c>
      <c r="D24" s="12" t="s">
        <v>11</v>
      </c>
      <c r="E24" s="13" t="s">
        <v>12</v>
      </c>
      <c r="F24" s="13" t="s">
        <v>13</v>
      </c>
      <c r="G24" s="12" t="s">
        <v>14</v>
      </c>
    </row>
    <row r="25" spans="1:11">
      <c r="A25" s="3" t="s">
        <v>26</v>
      </c>
      <c r="B25">
        <v>8</v>
      </c>
      <c r="C25" s="22" t="s">
        <v>165</v>
      </c>
      <c r="D25" s="15">
        <v>8.5</v>
      </c>
      <c r="E25" s="15">
        <v>30</v>
      </c>
      <c r="F25" s="15">
        <v>30</v>
      </c>
      <c r="G25" s="15">
        <f>$D$25*$F$25</f>
        <v>255</v>
      </c>
    </row>
    <row r="26" spans="1:11">
      <c r="A26" s="3" t="s">
        <v>27</v>
      </c>
      <c r="B26">
        <v>8</v>
      </c>
      <c r="C26" s="14" t="s">
        <v>135</v>
      </c>
      <c r="D26" s="15">
        <v>8.5</v>
      </c>
      <c r="E26" s="15">
        <v>80</v>
      </c>
      <c r="F26" s="15">
        <v>80</v>
      </c>
      <c r="G26" s="15">
        <f>$D$26*$F$26</f>
        <v>680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>
      <c r="A30" s="3"/>
      <c r="C30" s="14"/>
      <c r="D30" s="15">
        <v>11.1</v>
      </c>
      <c r="E30" s="15"/>
      <c r="F30" s="15"/>
      <c r="G30" s="15">
        <f>$D$30*$F$30</f>
        <v>0</v>
      </c>
      <c r="H30" s="26"/>
      <c r="I30" s="26"/>
      <c r="K30" s="19"/>
    </row>
    <row r="31" spans="1:11" ht="45">
      <c r="A31" s="6" t="s">
        <v>18</v>
      </c>
      <c r="B31">
        <f>SUM(B25:B27)*60</f>
        <v>960</v>
      </c>
      <c r="C31" s="2" t="s">
        <v>19</v>
      </c>
      <c r="D31">
        <f>G31/B31</f>
        <v>0.97395833333333337</v>
      </c>
      <c r="E31" s="16"/>
      <c r="F31" s="18" t="s">
        <v>20</v>
      </c>
      <c r="G31" s="17">
        <f>SUM(G25:G30)</f>
        <v>935</v>
      </c>
      <c r="H31" s="26"/>
      <c r="I31" s="26"/>
      <c r="K31" s="20"/>
    </row>
    <row r="32" spans="1:11">
      <c r="A32" s="6"/>
      <c r="C32" s="2"/>
      <c r="E32" s="3"/>
      <c r="F32" s="3"/>
      <c r="G32" s="26"/>
      <c r="H32" s="26"/>
      <c r="I32" s="26"/>
      <c r="K32" s="20"/>
    </row>
    <row r="33" spans="1:11">
      <c r="E33" s="26"/>
      <c r="F33" s="26"/>
      <c r="G33" s="26"/>
      <c r="H33" s="26"/>
      <c r="I33" s="26"/>
      <c r="K33" s="20"/>
    </row>
    <row r="34" spans="1:11">
      <c r="A34" s="4" t="s">
        <v>28</v>
      </c>
      <c r="B34" t="s">
        <v>2</v>
      </c>
      <c r="C34" s="9" t="s">
        <v>29</v>
      </c>
      <c r="D34" s="10" t="s">
        <v>4</v>
      </c>
      <c r="E34" s="10" t="s">
        <v>5</v>
      </c>
      <c r="F34" s="10" t="s">
        <v>6</v>
      </c>
      <c r="G34" s="10" t="s">
        <v>7</v>
      </c>
      <c r="H34" s="3"/>
      <c r="I34" s="26"/>
      <c r="K34" s="20"/>
    </row>
    <row r="35" spans="1:11" ht="45">
      <c r="A35" s="6" t="s">
        <v>8</v>
      </c>
      <c r="B35" s="7" t="s">
        <v>9</v>
      </c>
      <c r="C35" s="11" t="s">
        <v>30</v>
      </c>
      <c r="D35" s="12" t="s">
        <v>11</v>
      </c>
      <c r="E35" s="13" t="s">
        <v>12</v>
      </c>
      <c r="F35" s="13" t="s">
        <v>13</v>
      </c>
      <c r="G35" s="12" t="s">
        <v>14</v>
      </c>
      <c r="K35" s="21"/>
    </row>
    <row r="36" spans="1:11">
      <c r="A36" s="3"/>
      <c r="C36" s="14" t="s">
        <v>31</v>
      </c>
      <c r="D36" s="15">
        <v>1.33</v>
      </c>
      <c r="E36" s="15">
        <v>360</v>
      </c>
      <c r="F36" s="15">
        <v>360</v>
      </c>
      <c r="G36" s="15">
        <f>$D$36*$F$36</f>
        <v>478.8</v>
      </c>
    </row>
    <row r="37" spans="1:11" ht="12.75" customHeight="1">
      <c r="A37" s="3" t="s">
        <v>32</v>
      </c>
      <c r="C37" s="14" t="s">
        <v>33</v>
      </c>
      <c r="D37" s="15">
        <v>2.4</v>
      </c>
      <c r="E37" s="15"/>
      <c r="F37" s="15"/>
      <c r="G37" s="15">
        <f>$D$37*$F$37</f>
        <v>0</v>
      </c>
    </row>
    <row r="38" spans="1:11">
      <c r="A38" s="3"/>
      <c r="C38" s="14"/>
      <c r="D38" s="15">
        <v>1.2</v>
      </c>
      <c r="E38" s="15"/>
      <c r="F38" s="15"/>
      <c r="G38" s="15">
        <f>$D$38*$F$38</f>
        <v>0</v>
      </c>
    </row>
    <row r="39" spans="1:11">
      <c r="A39" s="3"/>
      <c r="C39" s="14"/>
      <c r="D39" s="15"/>
      <c r="E39" s="15"/>
      <c r="F39" s="15"/>
      <c r="G39" s="15">
        <f>$D$39*$F$39</f>
        <v>0</v>
      </c>
    </row>
    <row r="40" spans="1:11" ht="45">
      <c r="A40" s="6" t="s">
        <v>18</v>
      </c>
      <c r="B40">
        <f>SUM(B36:B38)*60</f>
        <v>0</v>
      </c>
      <c r="C40" s="2" t="s">
        <v>19</v>
      </c>
      <c r="D40" t="e">
        <f>G40/B40</f>
        <v>#DIV/0!</v>
      </c>
      <c r="E40" s="16"/>
      <c r="F40" s="18" t="s">
        <v>20</v>
      </c>
      <c r="G40" s="17">
        <f>SUM(G36:G39)</f>
        <v>478.8</v>
      </c>
    </row>
    <row r="41" spans="1:11" ht="30">
      <c r="A41" s="6" t="s">
        <v>34</v>
      </c>
      <c r="B41" s="27"/>
      <c r="C41" s="27"/>
      <c r="D41" s="27"/>
      <c r="E41" s="27"/>
      <c r="F41" s="27"/>
      <c r="G41" s="27"/>
    </row>
    <row r="42" spans="1:11">
      <c r="A42" s="6"/>
      <c r="B42" s="27"/>
      <c r="C42" s="27"/>
      <c r="D42" s="27"/>
      <c r="E42" s="27"/>
      <c r="F42" s="27"/>
      <c r="G42" s="27"/>
    </row>
    <row r="45" spans="1:11">
      <c r="A45" s="26" t="s">
        <v>35</v>
      </c>
      <c r="B45" s="26" t="s">
        <v>4</v>
      </c>
      <c r="C45" s="26" t="s">
        <v>5</v>
      </c>
      <c r="D45" s="26" t="s">
        <v>6</v>
      </c>
      <c r="E45" s="26" t="s">
        <v>7</v>
      </c>
      <c r="F45" s="26" t="s">
        <v>36</v>
      </c>
    </row>
    <row r="46" spans="1:11" ht="60">
      <c r="A46" s="23" t="s">
        <v>37</v>
      </c>
      <c r="B46" s="23" t="s">
        <v>38</v>
      </c>
      <c r="C46" s="24" t="s">
        <v>12</v>
      </c>
      <c r="D46" s="24" t="s">
        <v>39</v>
      </c>
      <c r="E46" s="23" t="s">
        <v>14</v>
      </c>
      <c r="G46" s="25"/>
    </row>
    <row r="47" spans="1:11">
      <c r="A47" s="26" t="s">
        <v>40</v>
      </c>
      <c r="B47" s="8">
        <v>4.32</v>
      </c>
      <c r="C47">
        <v>110</v>
      </c>
      <c r="D47">
        <v>120</v>
      </c>
      <c r="E47">
        <f>$B$47*$D$47</f>
        <v>518.40000000000009</v>
      </c>
      <c r="F47" s="2" t="s">
        <v>215</v>
      </c>
    </row>
    <row r="48" spans="1:11">
      <c r="A48" s="26" t="s">
        <v>42</v>
      </c>
      <c r="B48" s="8">
        <v>4.7699999999999996</v>
      </c>
      <c r="C48">
        <v>110</v>
      </c>
      <c r="D48">
        <v>110</v>
      </c>
      <c r="E48">
        <f>$B$48*$D$48</f>
        <v>524.69999999999993</v>
      </c>
      <c r="F48" t="s">
        <v>216</v>
      </c>
    </row>
    <row r="49" spans="1:6">
      <c r="A49" s="26" t="s">
        <v>43</v>
      </c>
      <c r="B49" s="8">
        <v>4.7699999999999996</v>
      </c>
      <c r="C49">
        <v>130</v>
      </c>
      <c r="E49">
        <f>$B$49*$D$49</f>
        <v>0</v>
      </c>
      <c r="F49" t="s">
        <v>217</v>
      </c>
    </row>
    <row r="50" spans="1:6" ht="30">
      <c r="A50" s="3" t="s">
        <v>44</v>
      </c>
      <c r="B50" s="8">
        <v>5.3</v>
      </c>
      <c r="E50">
        <f>$B$50*$D$50</f>
        <v>0</v>
      </c>
      <c r="F50" s="2"/>
    </row>
    <row r="51" spans="1:6">
      <c r="A51" s="26" t="s">
        <v>45</v>
      </c>
      <c r="B51" s="8">
        <v>4.3600000000000003</v>
      </c>
      <c r="E51">
        <f>$B$51*$D$51</f>
        <v>0</v>
      </c>
    </row>
    <row r="52" spans="1:6">
      <c r="A52" s="26" t="s">
        <v>46</v>
      </c>
      <c r="B52" s="8">
        <v>4.3600000000000003</v>
      </c>
      <c r="E52">
        <f>$B$52*$D$52</f>
        <v>0</v>
      </c>
    </row>
    <row r="53" spans="1:6">
      <c r="A53" s="26" t="s">
        <v>47</v>
      </c>
      <c r="B53" s="8">
        <v>4.3600000000000003</v>
      </c>
      <c r="E53">
        <f>$B$53*$D$53</f>
        <v>0</v>
      </c>
    </row>
    <row r="54" spans="1:6">
      <c r="A54" s="26" t="s">
        <v>48</v>
      </c>
      <c r="B54" s="8">
        <v>5.3</v>
      </c>
      <c r="E54">
        <f>$B$54*$D$54</f>
        <v>0</v>
      </c>
    </row>
    <row r="55" spans="1:6">
      <c r="A55" s="26" t="s">
        <v>49</v>
      </c>
      <c r="B55" s="8">
        <v>8.64</v>
      </c>
      <c r="E55">
        <f>$B$55*$D$55</f>
        <v>0</v>
      </c>
    </row>
    <row r="56" spans="1:6">
      <c r="A56" s="26" t="s">
        <v>50</v>
      </c>
      <c r="B56" s="8">
        <v>8.64</v>
      </c>
      <c r="E56">
        <f>$B$56*$D$56</f>
        <v>0</v>
      </c>
    </row>
    <row r="57" spans="1:6" ht="45">
      <c r="B57" s="2"/>
      <c r="C57" s="2"/>
      <c r="D57" s="2" t="s">
        <v>20</v>
      </c>
      <c r="E57">
        <f>SUM(E47:E56)</f>
        <v>1043.0999999999999</v>
      </c>
    </row>
    <row r="60" spans="1:6">
      <c r="A60" s="26" t="s">
        <v>51</v>
      </c>
      <c r="B60" t="s">
        <v>52</v>
      </c>
    </row>
    <row r="61" spans="1:6" ht="45">
      <c r="A61" s="3" t="s">
        <v>53</v>
      </c>
      <c r="B61" s="2" t="s">
        <v>9</v>
      </c>
    </row>
    <row r="62" spans="1:6">
      <c r="A62" t="s">
        <v>54</v>
      </c>
    </row>
    <row r="63" spans="1:6">
      <c r="A63" t="s">
        <v>55</v>
      </c>
      <c r="B63">
        <v>8</v>
      </c>
    </row>
    <row r="64" spans="1:6">
      <c r="A64" t="s">
        <v>56</v>
      </c>
    </row>
    <row r="65" spans="1:4">
      <c r="A65" t="s">
        <v>22</v>
      </c>
      <c r="B65">
        <v>8</v>
      </c>
    </row>
    <row r="72" spans="1:4" ht="45">
      <c r="A72" s="2" t="s">
        <v>57</v>
      </c>
      <c r="B72">
        <f>SUM(B62:B71)*60</f>
        <v>960</v>
      </c>
    </row>
    <row r="74" spans="1:4" ht="45">
      <c r="A74" s="2" t="s">
        <v>58</v>
      </c>
      <c r="B74">
        <f>E57/B72</f>
        <v>1.0865624999999999</v>
      </c>
      <c r="C74" s="2"/>
    </row>
    <row r="77" spans="1:4">
      <c r="A77" t="s">
        <v>51</v>
      </c>
      <c r="B77" s="26" t="s">
        <v>59</v>
      </c>
      <c r="C77" t="s">
        <v>60</v>
      </c>
      <c r="D77" t="s">
        <v>52</v>
      </c>
    </row>
    <row r="78" spans="1:4">
      <c r="B78" s="26" t="s">
        <v>61</v>
      </c>
    </row>
    <row r="79" spans="1:4">
      <c r="A79" t="s">
        <v>62</v>
      </c>
      <c r="B79" t="s">
        <v>63</v>
      </c>
      <c r="C79" t="s">
        <v>64</v>
      </c>
    </row>
    <row r="80" spans="1:4">
      <c r="A80" t="s">
        <v>218</v>
      </c>
      <c r="B80" s="2" t="s">
        <v>69</v>
      </c>
      <c r="C80">
        <v>8</v>
      </c>
    </row>
    <row r="81" spans="1:3">
      <c r="A81" t="s">
        <v>70</v>
      </c>
      <c r="B81" s="2" t="s">
        <v>69</v>
      </c>
      <c r="C81">
        <v>8</v>
      </c>
    </row>
    <row r="82" spans="1:3">
      <c r="B82" s="2"/>
    </row>
    <row r="87" spans="1:3">
      <c r="A87" t="s">
        <v>219</v>
      </c>
    </row>
  </sheetData>
  <mergeCells count="1">
    <mergeCell ref="B41:G42"/>
  </mergeCells>
  <pageMargins left="0.7" right="0.7" top="0.75" bottom="0.75" header="0.3" footer="0.3"/>
  <pageSetup paperSize="9" orientation="portrait" horizontalDpi="300" verticalDpi="30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30.11.2022    </vt:lpstr>
      <vt:lpstr>29.11.2022   </vt:lpstr>
      <vt:lpstr>28.11.2022   </vt:lpstr>
      <vt:lpstr>25.11.2022   </vt:lpstr>
      <vt:lpstr>24.11.2022   </vt:lpstr>
      <vt:lpstr>23.11.2022   </vt:lpstr>
      <vt:lpstr>22.11.2022  </vt:lpstr>
      <vt:lpstr>21.11.2022  </vt:lpstr>
      <vt:lpstr>18.11.2022  </vt:lpstr>
      <vt:lpstr>17.11.2022  </vt:lpstr>
      <vt:lpstr>16.11.2022</vt:lpstr>
      <vt:lpstr>15.11.2022  </vt:lpstr>
      <vt:lpstr>14.11.2022 </vt:lpstr>
      <vt:lpstr>11.11.2022 </vt:lpstr>
      <vt:lpstr>10.11.2022 </vt:lpstr>
      <vt:lpstr>09.11.2022 </vt:lpstr>
      <vt:lpstr>08.11.2022</vt:lpstr>
      <vt:lpstr>07.11.2022 </vt:lpstr>
      <vt:lpstr>03.11.2022 </vt:lpstr>
      <vt:lpstr>02.11.2022 </vt:lpstr>
      <vt:lpstr>01.11.2022</vt:lpstr>
    </vt:vector>
  </TitlesOfParts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Олевс</dc:creator>
  <cp:lastModifiedBy>Олевс</cp:lastModifiedBy>
  <cp:revision/>
  <dcterms:created xsi:type="dcterms:W3CDTF">2022-07-14T09:55:58Z</dcterms:created>
  <dcterms:modified xsi:type="dcterms:W3CDTF">2022-12-11T09:51:58Z</dcterms:modified>
</cp:coreProperties>
</file>