
<file path=[Content_Types].xml><?xml version="1.0" encoding="utf-8"?>
<Types xmlns="http://schemas.openxmlformats.org/package/2006/content-types">
  <Override PartName="/xl/tables/table4.xml" ContentType="application/vnd.openxmlformats-officedocument.spreadsheetml.table+xml"/>
  <Override PartName="/xl/tables/table25.xml" ContentType="application/vnd.openxmlformats-officedocument.spreadsheetml.table+xml"/>
  <Override PartName="/xl/tables/table43.xml" ContentType="application/vnd.openxmlformats-officedocument.spreadsheetml.table+xml"/>
  <Override PartName="/xl/tables/table54.xml" ContentType="application/vnd.openxmlformats-officedocument.spreadsheetml.table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2.xml" ContentType="application/vnd.openxmlformats-officedocument.spreadsheetml.table+xml"/>
  <Override PartName="/xl/tables/table14.xml" ContentType="application/vnd.openxmlformats-officedocument.spreadsheetml.table+xml"/>
  <Override PartName="/xl/tables/table23.xml" ContentType="application/vnd.openxmlformats-officedocument.spreadsheetml.table+xml"/>
  <Override PartName="/xl/tables/table32.xml" ContentType="application/vnd.openxmlformats-officedocument.spreadsheetml.table+xml"/>
  <Override PartName="/xl/tables/table41.xml" ContentType="application/vnd.openxmlformats-officedocument.spreadsheetml.table+xml"/>
  <Override PartName="/xl/tables/table52.xml" ContentType="application/vnd.openxmlformats-officedocument.spreadsheetml.table+xml"/>
  <Override PartName="/xl/tables/table61.xml" ContentType="application/vnd.openxmlformats-officedocument.spreadsheetml.table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tables/table12.xml" ContentType="application/vnd.openxmlformats-officedocument.spreadsheetml.table+xml"/>
  <Override PartName="/xl/tables/table21.xml" ContentType="application/vnd.openxmlformats-officedocument.spreadsheetml.table+xml"/>
  <Override PartName="/xl/tables/table30.xml" ContentType="application/vnd.openxmlformats-officedocument.spreadsheetml.table+xml"/>
  <Override PartName="/xl/tables/table50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tables/table10.xml" ContentType="application/vnd.openxmlformats-officedocument.spreadsheetml.table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ables/table9.xml" ContentType="application/vnd.openxmlformats-officedocument.spreadsheetml.table+xml"/>
  <Override PartName="/xl/tables/table59.xml" ContentType="application/vnd.openxmlformats-officedocument.spreadsheetml.table+xml"/>
  <Override PartName="/xl/tables/table68.xml" ContentType="application/vnd.openxmlformats-officedocument.spreadsheetml.table+xml"/>
  <Override PartName="/xl/sharedStrings.xml" ContentType="application/vnd.openxmlformats-officedocument.spreadsheetml.sharedStrings+xml"/>
  <Override PartName="/xl/tables/table7.xml" ContentType="application/vnd.openxmlformats-officedocument.spreadsheetml.table+xml"/>
  <Override PartName="/xl/tables/table19.xml" ContentType="application/vnd.openxmlformats-officedocument.spreadsheetml.table+xml"/>
  <Override PartName="/xl/tables/table39.xml" ContentType="application/vnd.openxmlformats-officedocument.spreadsheetml.table+xml"/>
  <Override PartName="/xl/tables/table48.xml" ContentType="application/vnd.openxmlformats-officedocument.spreadsheetml.table+xml"/>
  <Override PartName="/xl/tables/table57.xml" ContentType="application/vnd.openxmlformats-officedocument.spreadsheetml.table+xml"/>
  <Override PartName="/xl/tables/table66.xml" ContentType="application/vnd.openxmlformats-officedocument.spreadsheetml.table+xml"/>
  <Override PartName="/xl/worksheets/sheet18.xml" ContentType="application/vnd.openxmlformats-officedocument.spreadsheetml.worksheet+xml"/>
  <Override PartName="/xl/tables/table5.xml" ContentType="application/vnd.openxmlformats-officedocument.spreadsheetml.table+xml"/>
  <Override PartName="/xl/tables/table17.xml" ContentType="application/vnd.openxmlformats-officedocument.spreadsheetml.table+xml"/>
  <Override PartName="/xl/tables/table26.xml" ContentType="application/vnd.openxmlformats-officedocument.spreadsheetml.table+xml"/>
  <Override PartName="/xl/tables/table28.xml" ContentType="application/vnd.openxmlformats-officedocument.spreadsheetml.table+xml"/>
  <Override PartName="/xl/tables/table37.xml" ContentType="application/vnd.openxmlformats-officedocument.spreadsheetml.table+xml"/>
  <Override PartName="/xl/tables/table46.xml" ContentType="application/vnd.openxmlformats-officedocument.spreadsheetml.table+xml"/>
  <Override PartName="/xl/tables/table55.xml" ContentType="application/vnd.openxmlformats-officedocument.spreadsheetml.table+xml"/>
  <Override PartName="/xl/tables/table64.xml" ContentType="application/vnd.openxmlformats-officedocument.spreadsheetml.table+xml"/>
  <Override PartName="/xl/worksheets/sheet16.xml" ContentType="application/vnd.openxmlformats-officedocument.spreadsheetml.worksheet+xml"/>
  <Override PartName="/xl/tables/table3.xml" ContentType="application/vnd.openxmlformats-officedocument.spreadsheetml.table+xml"/>
  <Override PartName="/xl/tables/table15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tables/table44.xml" ContentType="application/vnd.openxmlformats-officedocument.spreadsheetml.table+xml"/>
  <Override PartName="/xl/tables/table53.xml" ContentType="application/vnd.openxmlformats-officedocument.spreadsheetml.table+xml"/>
  <Override PartName="/xl/tables/table62.xml" ContentType="application/vnd.openxmlformats-officedocument.spreadsheetml.table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tables/table1.xml" ContentType="application/vnd.openxmlformats-officedocument.spreadsheetml.table+xml"/>
  <Override PartName="/xl/tables/table13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42.xml" ContentType="application/vnd.openxmlformats-officedocument.spreadsheetml.table+xml"/>
  <Override PartName="/xl/tables/table51.xml" ContentType="application/vnd.openxmlformats-officedocument.spreadsheetml.table+xml"/>
  <Override PartName="/xl/tables/table60.xml" ContentType="application/vnd.openxmlformats-officedocument.spreadsheetml.table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tables/table11.xml" ContentType="application/vnd.openxmlformats-officedocument.spreadsheetml.table+xml"/>
  <Override PartName="/xl/tables/table20.xml" ContentType="application/vnd.openxmlformats-officedocument.spreadsheetml.table+xml"/>
  <Override PartName="/xl/tables/table3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tables/table49.xml" ContentType="application/vnd.openxmlformats-officedocument.spreadsheetml.table+xml"/>
  <Override PartName="/xl/tables/table69.xml" ContentType="application/vnd.openxmlformats-officedocument.spreadsheetml.table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tables/table8.xml" ContentType="application/vnd.openxmlformats-officedocument.spreadsheetml.table+xml"/>
  <Override PartName="/xl/tables/table29.xml" ContentType="application/vnd.openxmlformats-officedocument.spreadsheetml.table+xml"/>
  <Override PartName="/xl/tables/table38.xml" ContentType="application/vnd.openxmlformats-officedocument.spreadsheetml.table+xml"/>
  <Override PartName="/xl/tables/table47.xml" ContentType="application/vnd.openxmlformats-officedocument.spreadsheetml.table+xml"/>
  <Override PartName="/xl/tables/table58.xml" ContentType="application/vnd.openxmlformats-officedocument.spreadsheetml.table+xml"/>
  <Override PartName="/xl/tables/table67.xml" ContentType="application/vnd.openxmlformats-officedocument.spreadsheetml.table+xml"/>
  <Override PartName="/xl/worksheets/sheet17.xml" ContentType="application/vnd.openxmlformats-officedocument.spreadsheetml.worksheet+xml"/>
  <Override PartName="/xl/tables/table6.xml" ContentType="application/vnd.openxmlformats-officedocument.spreadsheetml.table+xml"/>
  <Override PartName="/xl/tables/table18.xml" ContentType="application/vnd.openxmlformats-officedocument.spreadsheetml.table+xml"/>
  <Override PartName="/xl/tables/table27.xml" ContentType="application/vnd.openxmlformats-officedocument.spreadsheetml.table+xml"/>
  <Override PartName="/xl/tables/table36.xml" ContentType="application/vnd.openxmlformats-officedocument.spreadsheetml.table+xml"/>
  <Override PartName="/xl/tables/table45.xml" ContentType="application/vnd.openxmlformats-officedocument.spreadsheetml.table+xml"/>
  <Override PartName="/xl/tables/table56.xml" ContentType="application/vnd.openxmlformats-officedocument.spreadsheetml.table+xml"/>
  <Override PartName="/xl/tables/table65.xml" ContentType="application/vnd.openxmlformats-officedocument.spreadsheetml.table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tables/table16.xml" ContentType="application/vnd.openxmlformats-officedocument.spreadsheetml.table+xml"/>
  <Override PartName="/xl/tables/table34.xml" ContentType="application/vnd.openxmlformats-officedocument.spreadsheetml.table+xml"/>
  <Override PartName="/xl/tables/table63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 firstSheet="2" activeTab="2"/>
  </bookViews>
  <sheets>
    <sheet name="12,12.2022                 " sheetId="154" r:id="rId1"/>
    <sheet name="09,12.2022                  " sheetId="153" r:id="rId2"/>
    <sheet name="30,11.2022                  " sheetId="146" r:id="rId3"/>
    <sheet name="29,11.2022                 " sheetId="145" r:id="rId4"/>
    <sheet name="28,11.2022                 " sheetId="144" r:id="rId5"/>
    <sheet name="25,11.2022                  " sheetId="143" r:id="rId6"/>
    <sheet name="24,11.2022                 " sheetId="142" r:id="rId7"/>
    <sheet name="23,11.2022                 " sheetId="141" r:id="rId8"/>
    <sheet name="22,11.2022                 " sheetId="140" r:id="rId9"/>
    <sheet name="21,11.2022                " sheetId="139" r:id="rId10"/>
    <sheet name="18,11.2022                " sheetId="138" r:id="rId11"/>
    <sheet name="17,11.2022                " sheetId="137" r:id="rId12"/>
    <sheet name="16,11.2022                " sheetId="136" r:id="rId13"/>
    <sheet name="15,11.2022                " sheetId="135" r:id="rId14"/>
    <sheet name="14,11.2022                 " sheetId="134" r:id="rId15"/>
    <sheet name="11,11.2022                " sheetId="133" r:id="rId16"/>
    <sheet name="10,11.2022                " sheetId="132" r:id="rId17"/>
    <sheet name="09,11.2022                " sheetId="131" r:id="rId18"/>
    <sheet name="08,11.2022                " sheetId="130" r:id="rId19"/>
    <sheet name="07,11.2022               " sheetId="129" r:id="rId20"/>
    <sheet name="03,11.2022               " sheetId="128" r:id="rId21"/>
    <sheet name="02,11.2022              " sheetId="127" r:id="rId22"/>
    <sheet name="01,11.2022             " sheetId="126" r:id="rId23"/>
  </sheet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54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53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46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45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44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43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42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41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40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39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38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37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36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35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34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33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32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31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30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29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28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27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28" i="126"/>
  <c r="B28"/>
  <c r="F12"/>
  <c r="D12"/>
  <c r="F11"/>
  <c r="D11"/>
  <c r="F10"/>
  <c r="D10"/>
  <c r="F9"/>
  <c r="D9"/>
  <c r="F8"/>
  <c r="D8"/>
  <c r="F7"/>
  <c r="D7"/>
  <c r="F6"/>
  <c r="D6"/>
  <c r="F5"/>
  <c r="D5"/>
  <c r="F4"/>
  <c r="F13" s="1"/>
  <c r="D4"/>
  <c r="D13" s="1"/>
  <c r="D30" i="154" l="1"/>
  <c r="B30"/>
  <c r="D30" i="153"/>
  <c r="B30"/>
  <c r="D30" i="146"/>
  <c r="B30"/>
  <c r="D30" i="145"/>
  <c r="B30"/>
  <c r="D30" i="144"/>
  <c r="B30"/>
  <c r="D30" i="143"/>
  <c r="B30"/>
  <c r="D30" i="142"/>
  <c r="B30"/>
  <c r="D30" i="141"/>
  <c r="B30"/>
  <c r="D30" i="140"/>
  <c r="B30"/>
  <c r="D30" i="139"/>
  <c r="B30"/>
  <c r="D30" i="138"/>
  <c r="B30"/>
  <c r="D30" i="137"/>
  <c r="B30"/>
  <c r="D30" i="136"/>
  <c r="B30"/>
  <c r="D30" i="135"/>
  <c r="B30"/>
  <c r="D30" i="134"/>
  <c r="B30"/>
  <c r="D30" i="133"/>
  <c r="B30"/>
  <c r="D30" i="132"/>
  <c r="B30"/>
  <c r="D30" i="131"/>
  <c r="B30"/>
  <c r="D30" i="130"/>
  <c r="B30"/>
  <c r="D30" i="129"/>
  <c r="B30"/>
  <c r="D30" i="128"/>
  <c r="B30"/>
  <c r="D30" i="127"/>
  <c r="B30"/>
  <c r="D30" i="126"/>
  <c r="B30"/>
</calcChain>
</file>

<file path=xl/sharedStrings.xml><?xml version="1.0" encoding="utf-8"?>
<sst xmlns="http://schemas.openxmlformats.org/spreadsheetml/2006/main" count="1349" uniqueCount="103">
  <si>
    <t>Отчет работы участка замки</t>
  </si>
  <si>
    <t>за 12.12.2022</t>
  </si>
  <si>
    <t>Столбец1</t>
  </si>
  <si>
    <t>А</t>
  </si>
  <si>
    <t>Б</t>
  </si>
  <si>
    <t>В=А*Б</t>
  </si>
  <si>
    <t>Г</t>
  </si>
  <si>
    <t>Д=А*Г</t>
  </si>
  <si>
    <t>Изделие</t>
  </si>
  <si>
    <t>Трудоемкость 
одной шт.
мин</t>
  </si>
  <si>
    <t>План, шт.</t>
  </si>
  <si>
    <t>Трудоемкость 
всего по 
плану,мин</t>
  </si>
  <si>
    <t>Сделано, шт.</t>
  </si>
  <si>
    <t>Трудоемкость 
сделанного
,мин</t>
  </si>
  <si>
    <t>М1-150</t>
  </si>
  <si>
    <t>М1-200</t>
  </si>
  <si>
    <t>М2-200</t>
  </si>
  <si>
    <t>М1-300</t>
  </si>
  <si>
    <t>М2-300</t>
  </si>
  <si>
    <t>М1-400</t>
  </si>
  <si>
    <t>М2-400</t>
  </si>
  <si>
    <t>М1-500</t>
  </si>
  <si>
    <t>М2-500</t>
  </si>
  <si>
    <t>Трудоемкость 
по плану.
мин</t>
  </si>
  <si>
    <t>Плановая 
трудоемкость
сделанного,мин</t>
  </si>
  <si>
    <t>Столбец2</t>
  </si>
  <si>
    <t>Столбец3</t>
  </si>
  <si>
    <t>Столбец4</t>
  </si>
  <si>
    <t>Фамилия работника</t>
  </si>
  <si>
    <t>Плановое время 
работы,час</t>
  </si>
  <si>
    <t>Отработано,час</t>
  </si>
  <si>
    <t>Патрушев</t>
  </si>
  <si>
    <t>Воробьев</t>
  </si>
  <si>
    <t>Иванов</t>
  </si>
  <si>
    <t>Сычев</t>
  </si>
  <si>
    <t>Корючин</t>
  </si>
  <si>
    <t>Наумова</t>
  </si>
  <si>
    <t>Васильев</t>
  </si>
  <si>
    <t>Белов</t>
  </si>
  <si>
    <t>Фомин</t>
  </si>
  <si>
    <t>Плановое время
работы,мин</t>
  </si>
  <si>
    <t>Реальная 
трудоемкость,мин</t>
  </si>
  <si>
    <t>Выполнение плана
 бригадой,%</t>
  </si>
  <si>
    <t>Производительность
бригады,%</t>
  </si>
  <si>
    <t>Доп. работы</t>
  </si>
  <si>
    <t>Вид деятельности</t>
  </si>
  <si>
    <t>за 09.12.2022</t>
  </si>
  <si>
    <t>робот</t>
  </si>
  <si>
    <t>склад</t>
  </si>
  <si>
    <t>отгрузка</t>
  </si>
  <si>
    <t>резка резьбы в уголках</t>
  </si>
  <si>
    <t>за 30.11.2022</t>
  </si>
  <si>
    <t>за 29.11.2022</t>
  </si>
  <si>
    <t>склад, гибка уголков Луис</t>
  </si>
  <si>
    <t>за 28.11.2022</t>
  </si>
  <si>
    <t>резка резьбы в кол</t>
  </si>
  <si>
    <t>за 25.11.2022</t>
  </si>
  <si>
    <t>робот,
торцовка кол ЧПУ</t>
  </si>
  <si>
    <t>за 24.11.2022</t>
  </si>
  <si>
    <t>резина "Электрон-комплекс", робот</t>
  </si>
  <si>
    <t>за 23.11.2022</t>
  </si>
  <si>
    <t>резина "Электрон_
комплекс", робот</t>
  </si>
  <si>
    <t>уборка деталей и отходов с лазера,
склад</t>
  </si>
  <si>
    <t>за 22.11.2022</t>
  </si>
  <si>
    <t>Корючин,
Белов</t>
  </si>
  <si>
    <t>за 21.11.2022</t>
  </si>
  <si>
    <t>мойка галтовок</t>
  </si>
  <si>
    <t>за 18.11.2022</t>
  </si>
  <si>
    <t>Белов, 
Корючин</t>
  </si>
  <si>
    <t>склад, отгрузка</t>
  </si>
  <si>
    <t>сварка кожухов и панелей домофонов,
попытка сварки литейной формы,</t>
  </si>
  <si>
    <t>за 17.11.2022</t>
  </si>
  <si>
    <t>Белов, Корючин</t>
  </si>
  <si>
    <t>робот,
торцовка кол ЧПУ,
резка резьбы в кол</t>
  </si>
  <si>
    <t>фрезеровка корпусов и крышек  М2</t>
  </si>
  <si>
    <t>гибка уголков Луис</t>
  </si>
  <si>
    <t>за 16.11.2022</t>
  </si>
  <si>
    <t>резка резьбы в кол,склад</t>
  </si>
  <si>
    <t>торцовка кол ЧПУ</t>
  </si>
  <si>
    <t>Воробьев,
Белов</t>
  </si>
  <si>
    <t>за 15.11.2022</t>
  </si>
  <si>
    <t>робот,
торцовка кол ЧПУ,
мойка лазера</t>
  </si>
  <si>
    <t>резка резьбы в кол,
e,уборка деталей с лазера</t>
  </si>
  <si>
    <t>за 14.11.2022</t>
  </si>
  <si>
    <t>Белов,
Корючин</t>
  </si>
  <si>
    <t>склад,
отгрузка</t>
  </si>
  <si>
    <t>за 11.11.2022</t>
  </si>
  <si>
    <t>склад,отгрузка</t>
  </si>
  <si>
    <t>за 10.11.2022</t>
  </si>
  <si>
    <t>торцовка кол ЧПУ,
робот</t>
  </si>
  <si>
    <t>за 09.11.2022</t>
  </si>
  <si>
    <t>резкарезьбы в уголках</t>
  </si>
  <si>
    <t>за 08.11.2022</t>
  </si>
  <si>
    <t>за 07.11.2022</t>
  </si>
  <si>
    <t>ё</t>
  </si>
  <si>
    <t>уборка деталей и отходов с лазера</t>
  </si>
  <si>
    <t>за 03.11.2022</t>
  </si>
  <si>
    <t>гибка уголков Луис,робот,
торцовка кол ЧПУ</t>
  </si>
  <si>
    <t>сварка Т-обр.крепления,
резка резьбы в уголках Луис</t>
  </si>
  <si>
    <t>за 02.11.2022</t>
  </si>
  <si>
    <t>за 01.11.2022</t>
  </si>
  <si>
    <t>робот, тоцовка кол ЧПУ</t>
  </si>
  <si>
    <t>резка резьбы и гибка уголков Луис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</si>
</sst>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2" fontId="0" fillId="0" borderId="0" xfId="0" applyNumberFormat="1"/>
    <xf numFmtId="0" fontId="1" fillId="0" borderId="0" xfId="0" applyFont="1"/>
  </cellXfs>
  <cellStyles count="1">
    <cellStyle name="Обычный" xfId="0" builtinId="0"/>
  </cellStyles>
  <dxfs count="69"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82" name="Таблица1145811172023262932353841442581114172023262932353841444750258111417202326293235384144535659626568258111417202326293235384144475053565962717477258111425817202326293235384144475053565962656871747780838625811141720232629323538414447505356596265892583" displayName="Таблица1145811172023262932353841442581114172023262932353841444750258111417202326293235384144535659626568258111417202326293235384144475053565962717477258111425817202326293235384144475053565962656871747780838625811141720232629323538414447505356596265892583" ref="A2:F13" totalsRowShown="0" headerRowDxfId="68">
  <autoFilter ref="A2:F13"/>
  <tableColumns count="6">
    <tableColumn id="1" name="Столбец1" dataDxfId="67"/>
    <tableColumn id="2" name="А" dataDxfId="6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83" name="Таблица2156912182124273033363942453691215182124273033363942454851369121518212427303336394245545760636669369121518212427303336394245485154576063727578369121536918212427303336394245485154576063666972757881848736912151821242730333639424548515457606366903684" displayName="Таблица2156912182124273033363942453691215182124273033363942454851369121518212427303336394245545760636669369121518212427303336394245485154576063727578369121536918212427303336394245485154576063666972757881848736912151821242730333639424548515457606366903684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84" name="Таблица3167101319222528313437404346471013161922252831343740434649524710131619222528313437404346555861646770471013161922252831343740434649525558616473767947101316471019222528313437404346495255586164677073767982858847101316192225283134374043464952555861685" displayName="Таблица3167101319222528313437404346471013161922252831343740434649524710131619222528313437404346555861646770471013161922252831343740434649525558616473767947101316471019222528313437404346495255586164677073767982858847101316192225283134374043464952555861685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79" name="Таблица1145811172023262932353841442581114172023262932353841444750258111417202326293235384144535659626568258111417202326293235384144475053565962717477258111425817202326293235384144475053565962656871747780838625811141720232629323538414447505356596265892580" displayName="Таблица1145811172023262932353841442581114172023262932353841444750258111417202326293235384144535659626568258111417202326293235384144475053565962717477258111425817202326293235384144475053565962656871747780838625811141720232629323538414447505356596265892580" ref="A2:F13" totalsRowShown="0" headerRowDxfId="65">
  <autoFilter ref="A2:F13"/>
  <tableColumns count="6">
    <tableColumn id="1" name="Столбец1" dataDxfId="64"/>
    <tableColumn id="2" name="А" dataDxfId="6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80" name="Таблица2156912182124273033363942453691215182124273033363942454851369121518212427303336394245545760636669369121518212427303336394245485154576063727578369121536918212427303336394245485154576063666972757881848736912151821242730333639424548515457606366903681" displayName="Таблица2156912182124273033363942453691215182124273033363942454851369121518212427303336394245545760636669369121518212427303336394245485154576063727578369121536918212427303336394245485154576063666972757881848736912151821242730333639424548515457606366903681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81" name="Таблица3167101319222528313437404346471013161922252831343740434649524710131619222528313437404346555861646770471013161922252831343740434649525558616473767947101316471019222528313437404346495255586164677073767982858847101316192225283134374043464952555861682" displayName="Таблица3167101319222528313437404346471013161922252831343740434649524710131619222528313437404346555861646770471013161922252831343740434649525558616473767947101316471019222528313437404346495255586164677073767982858847101316192225283134374043464952555861682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34" name="Таблица1145811172023262932353841442581114172023262932353841444750258111417202326293235384144535659626568258111417202326293235384144475053565962717477258111425817202326293235384144475053565962656871747780838625811141720232629323538414447505356596265892535" displayName="Таблица1145811172023262932353841442581114172023262932353841444750258111417202326293235384144535659626568258111417202326293235384144475053565962717477258111425817202326293235384144475053565962656871747780838625811141720232629323538414447505356596265892535" ref="A2:F13" totalsRowShown="0" headerRowDxfId="62">
  <autoFilter ref="A2:F13"/>
  <tableColumns count="6">
    <tableColumn id="1" name="Столбец1" dataDxfId="61"/>
    <tableColumn id="2" name="А" dataDxfId="6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35" name="Таблица2156912182124273033363942453691215182124273033363942454851369121518212427303336394245545760636669369121518212427303336394245485154576063727578369121536918212427303336394245485154576063666972757881848736912151821242730333639424548515457606366903636" displayName="Таблица215691218212427303336394245369121518212427303336394245485136912151821242730333639424554576063666936912151821242730333639424548515457606372757836912153691821242730333639424548515457606366697275788184873691215182124273033363942454851545760636690363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36" name="Таблица3167101319222528313437404346471013161922252831343740434649524710131619222528313437404346555861646770471013161922252831343740434649525558616473767947101316471019222528313437404346495255586164677073767982858847101316192225283134374043464952555861637" displayName="Таблица3167101319222528313437404346471013161922252831343740434649524710131619222528313437404346555861646770471013161922252831343740434649525558616473767947101316471019222528313437404346495255586164677073767982858847101316192225283134374043464952555861637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31" name="Таблица1145811172023262932353841442581114172023262932353841444750258111417202326293235384144535659626568258111417202326293235384144475053565962717477258111425817202326293235384144475053565962656871747780838625811141720232629323538414447505356596265892532" displayName="Таблица1145811172023262932353841442581114172023262932353841444750258111417202326293235384144535659626568258111417202326293235384144475053565962717477258111425817202326293235384144475053565962656871747780838625811141720232629323538414447505356596265892532" ref="A2:F13" totalsRowShown="0" headerRowDxfId="59">
  <autoFilter ref="A2:F13"/>
  <tableColumns count="6">
    <tableColumn id="1" name="Столбец1" dataDxfId="58"/>
    <tableColumn id="2" name="А" dataDxfId="57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32" name="Таблица2156912182124273033363942453691215182124273033363942454851369121518212427303336394245545760636669369121518212427303336394245485154576063727578369121536918212427303336394245485154576063666972757881848736912151821242730333639424548515457606366903633" displayName="Таблица215691218212427303336394245369121518212427303336394245485136912151821242730333639424554576063666936912151821242730333639424548515457606372757836912153691821242730333639424548515457606366697275788184873691215182124273033363942454851545760636690363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33" name="Таблица3167101319222528313437404346471013161922252831343740434649524710131619222528313437404346555861646770471013161922252831343740434649525558616473767947101316471019222528313437404346495255586164677073767982858847101316192225283134374043464952555861634" displayName="Таблица3167101319222528313437404346471013161922252831343740434649524710131619222528313437404346555861646770471013161922252831343740434649525558616473767947101316471019222528313437404346495255586164677073767982858847101316192225283134374043464952555861634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28" name="Таблица1145811172023262932353841442581114172023262932353841444750258111417202326293235384144535659626568258111417202326293235384144475053565962717477258111425817202326293235384144475053565962656871747780838625811141720232629323538414447505356596265892529" displayName="Таблица1145811172023262932353841442581114172023262932353841444750258111417202326293235384144535659626568258111417202326293235384144475053565962717477258111425817202326293235384144475053565962656871747780838625811141720232629323538414447505356596265892529" ref="A2:F13" totalsRowShown="0" headerRowDxfId="56">
  <autoFilter ref="A2:F13"/>
  <tableColumns count="6">
    <tableColumn id="1" name="Столбец1" dataDxfId="55"/>
    <tableColumn id="2" name="А" dataDxfId="54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29" name="Таблица2156912182124273033363942453691215182124273033363942454851369121518212427303336394245545760636669369121518212427303336394245485154576063727578369121536918212427303336394245485154576063666972757881848736912151821242730333639424548515457606366903630" displayName="Таблица2156912182124273033363942453691215182124273033363942454851369121518212427303336394245545760636669369121518212427303336394245485154576063727578369121536918212427303336394245485154576063666972757881848736912151821242730333639424548515457606366903630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30" name="Таблица3167101319222528313437404346471013161922252831343740434649524710131619222528313437404346555861646770471013161922252831343740434649525558616473767947101316471019222528313437404346495255586164677073767982858847101316192225283134374043464952555861631" displayName="Таблица3167101319222528313437404346471013161922252831343740434649524710131619222528313437404346555861646770471013161922252831343740434649525558616473767947101316471019222528313437404346495255586164677073767982858847101316192225283134374043464952555861631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25" name="Таблица1145811172023262932353841442581114172023262932353841444750258111417202326293235384144535659626568258111417202326293235384144475053565962717477258111425817202326293235384144475053565962656871747780838625811141720232629323538414447505356596265892526" displayName="Таблица1145811172023262932353841442581114172023262932353841444750258111417202326293235384144535659626568258111417202326293235384144475053565962717477258111425817202326293235384144475053565962656871747780838625811141720232629323538414447505356596265892526" ref="A2:F13" totalsRowShown="0" headerRowDxfId="53">
  <autoFilter ref="A2:F13"/>
  <tableColumns count="6">
    <tableColumn id="1" name="Столбец1" dataDxfId="52"/>
    <tableColumn id="2" name="А" dataDxfId="51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26" name="Таблица2156912182124273033363942453691215182124273033363942454851369121518212427303336394245545760636669369121518212427303336394245485154576063727578369121536918212427303336394245485154576063666972757881848736912151821242730333639424548515457606366903627" displayName="Таблица2156912182124273033363942453691215182124273033363942454851369121518212427303336394245545760636669369121518212427303336394245485154576063727578369121536918212427303336394245485154576063666972757881848736912151821242730333639424548515457606366903627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27" name="Таблица3167101319222528313437404346471013161922252831343740434649524710131619222528313437404346555861646770471013161922252831343740434649525558616473767947101316471019222528313437404346495255586164677073767982858847101316192225283134374043464952555861628" displayName="Таблица3167101319222528313437404346471013161922252831343740434649524710131619222528313437404346555861646770471013161922252831343740434649525558616473767947101316471019222528313437404346495255586164677073767982858847101316192225283134374043464952555861628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22" name="Таблица1145811172023262932353841442581114172023262932353841444750258111417202326293235384144535659626568258111417202326293235384144475053565962717477258111425817202326293235384144475053565962656871747780838625811141720232629323538414447505356596265892523" displayName="Таблица1145811172023262932353841442581114172023262932353841444750258111417202326293235384144535659626568258111417202326293235384144475053565962717477258111425817202326293235384144475053565962656871747780838625811141720232629323538414447505356596265892523" ref="A2:F13" totalsRowShown="0" headerRowDxfId="50">
  <autoFilter ref="A2:F13"/>
  <tableColumns count="6">
    <tableColumn id="1" name="Столбец1" dataDxfId="49"/>
    <tableColumn id="2" name="А" dataDxfId="48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3" name="Таблица2156912182124273033363942453691215182124273033363942454851369121518212427303336394245545760636669369121518212427303336394245485154576063727578369121536918212427303336394245485154576063666972757881848736912151821242730333639424548515457606366903624" displayName="Таблица2156912182124273033363942453691215182124273033363942454851369121518212427303336394245545760636669369121518212427303336394245485154576063727578369121536918212427303336394245485154576063666972757881848736912151821242730333639424548515457606366903624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4" name="Таблица3167101319222528313437404346471013161922252831343740434649524710131619222528313437404346555861646770471013161922252831343740434649525558616473767947101316471019222528313437404346495255586164677073767982858847101316192225283134374043464952555861625" displayName="Таблица3167101319222528313437404346471013161922252831343740434649524710131619222528313437404346555861646770471013161922252831343740434649525558616473767947101316471019222528313437404346495255586164677073767982858847101316192225283134374043464952555861625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19" name="Таблица1145811172023262932353841442581114172023262932353841444750258111417202326293235384144535659626568258111417202326293235384144475053565962717477258111425817202326293235384144475053565962656871747780838625811141720232629323538414447505356596265892520" displayName="Таблица1145811172023262932353841442581114172023262932353841444750258111417202326293235384144535659626568258111417202326293235384144475053565962717477258111425817202326293235384144475053565962656871747780838625811141720232629323538414447505356596265892520" ref="A2:F13" totalsRowShown="0" headerRowDxfId="47">
  <autoFilter ref="A2:F13"/>
  <tableColumns count="6">
    <tableColumn id="1" name="Столбец1" dataDxfId="46"/>
    <tableColumn id="2" name="А" dataDxfId="45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0" name="Таблица2156912182124273033363942453691215182124273033363942454851369121518212427303336394245545760636669369121518212427303336394245485154576063727578369121536918212427303336394245485154576063666972757881848736912151821242730333639424548515457606366903621" displayName="Таблица2156912182124273033363942453691215182124273033363942454851369121518212427303336394245545760636669369121518212427303336394245485154576063727578369121536918212427303336394245485154576063666972757881848736912151821242730333639424548515457606366903621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1" name="Таблица3167101319222528313437404346471013161922252831343740434649524710131619222528313437404346555861646770471013161922252831343740434649525558616473767947101316471019222528313437404346495255586164677073767982858847101316192225283134374043464952555861622" displayName="Таблица3167101319222528313437404346471013161922252831343740434649524710131619222528313437404346555861646770471013161922252831343740434649525558616473767947101316471019222528313437404346495255586164677073767982858847101316192225283134374043464952555861622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16" name="Таблица1145811172023262932353841442581114172023262932353841444750258111417202326293235384144535659626568258111417202326293235384144475053565962717477258111425817202326293235384144475053565962656871747780838625811141720232629323538414447505356596265892517" displayName="Таблица1145811172023262932353841442581114172023262932353841444750258111417202326293235384144535659626568258111417202326293235384144475053565962717477258111425817202326293235384144475053565962656871747780838625811141720232629323538414447505356596265892517" ref="A2:F13" totalsRowShown="0" headerRowDxfId="44">
  <autoFilter ref="A2:F13"/>
  <tableColumns count="6">
    <tableColumn id="1" name="Столбец1" dataDxfId="43"/>
    <tableColumn id="2" name="А" dataDxfId="42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17" name="Таблица2156912182124273033363942453691215182124273033363942454851369121518212427303336394245545760636669369121518212427303336394245485154576063727578369121536918212427303336394245485154576063666972757881848736912151821242730333639424548515457606366903618" displayName="Таблица2156912182124273033363942453691215182124273033363942454851369121518212427303336394245545760636669369121518212427303336394245485154576063727578369121536918212427303336394245485154576063666972757881848736912151821242730333639424548515457606366903618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18" name="Таблица3167101319222528313437404346471013161922252831343740434649524710131619222528313437404346555861646770471013161922252831343740434649525558616473767947101316471019222528313437404346495255586164677073767982858847101316192225283134374043464952555861619" displayName="Таблица3167101319222528313437404346471013161922252831343740434649524710131619222528313437404346555861646770471013161922252831343740434649525558616473767947101316471019222528313437404346495255586164677073767982858847101316192225283134374043464952555861619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13" name="Таблица1145811172023262932353841442581114172023262932353841444750258111417202326293235384144535659626568258111417202326293235384144475053565962717477258111425817202326293235384144475053565962656871747780838625811141720232629323538414447505356596265892514" displayName="Таблица1145811172023262932353841442581114172023262932353841444750258111417202326293235384144535659626568258111417202326293235384144475053565962717477258111425817202326293235384144475053565962656871747780838625811141720232629323538414447505356596265892514" ref="A2:F13" totalsRowShown="0" headerRowDxfId="41">
  <autoFilter ref="A2:F13"/>
  <tableColumns count="6">
    <tableColumn id="1" name="Столбец1" dataDxfId="40"/>
    <tableColumn id="2" name="А" dataDxfId="39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14" name="Таблица2156912182124273033363942453691215182124273033363942454851369121518212427303336394245545760636669369121518212427303336394245485154576063727578369121536918212427303336394245485154576063666972757881848736912151821242730333639424548515457606366903615" displayName="Таблица215691218212427303336394245369121518212427303336394245485136912151821242730333639424554576063666936912151821242730333639424548515457606372757836912153691821242730333639424548515457606366697275788184873691215182124273033363942454851545760636690361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15" name="Таблица3167101319222528313437404346471013161922252831343740434649524710131619222528313437404346555861646770471013161922252831343740434649525558616473767947101316471019222528313437404346495255586164677073767982858847101316192225283134374043464952555861616" displayName="Таблица3167101319222528313437404346471013161922252831343740434649524710131619222528313437404346555861646770471013161922252831343740434649525558616473767947101316471019222528313437404346495255586164677073767982858847101316192225283134374043464952555861616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10" name="Таблица1145811172023262932353841442581114172023262932353841444750258111417202326293235384144535659626568258111417202326293235384144475053565962717477258111425817202326293235384144475053565962656871747780838625811141720232629323538414447505356596265892511" displayName="Таблица1145811172023262932353841442581114172023262932353841444750258111417202326293235384144535659626568258111417202326293235384144475053565962717477258111425817202326293235384144475053565962656871747780838625811141720232629323538414447505356596265892511" ref="A2:F13" totalsRowShown="0" headerRowDxfId="38">
  <autoFilter ref="A2:F13"/>
  <tableColumns count="6">
    <tableColumn id="1" name="Столбец1" dataDxfId="37"/>
    <tableColumn id="2" name="А" dataDxfId="3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11" name="Таблица2156912182124273033363942453691215182124273033363942454851369121518212427303336394245545760636669369121518212427303336394245485154576063727578369121536918212427303336394245485154576063666972757881848736912151821242730333639424548515457606366903612" displayName="Таблица2156912182124273033363942453691215182124273033363942454851369121518212427303336394245545760636669369121518212427303336394245485154576063727578369121536918212427303336394245485154576063666972757881848736912151821242730333639424548515457606366903612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12" name="Таблица3167101319222528313437404346471013161922252831343740434649524710131619222528313437404346555861646770471013161922252831343740434649525558616473767947101316471019222528313437404346495255586164677073767982858847101316192225283134374043464952555861613" displayName="Таблица3167101319222528313437404346471013161922252831343740434649524710131619222528313437404346555861646770471013161922252831343740434649525558616473767947101316471019222528313437404346495255586164677073767982858847101316192225283134374043464952555861613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7" name="Таблица114581117202326293235384144258111417202326293235384144475025811141720232629323538414453565962656825811141720232629323538414447505356596271747725811142581720232629323538414447505356596265687174778083862581114172023262932353841444750535659626589258" displayName="Таблица114581117202326293235384144258111417202326293235384144475025811141720232629323538414453565962656825811141720232629323538414447505356596271747725811142581720232629323538414447505356596265687174778083862581114172023262932353841444750535659626589258" ref="A2:F13" totalsRowShown="0" headerRowDxfId="35">
  <autoFilter ref="A2:F13"/>
  <tableColumns count="6">
    <tableColumn id="1" name="Столбец1" dataDxfId="34"/>
    <tableColumn id="2" name="А" dataDxfId="3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8" name="Таблица215691218212427303336394245369121518212427303336394245485136912151821242730333639424554576063666936912151821242730333639424548515457606372757836912153691821242730333639424548515457606366697275788184873691215182124273033363942454851545760636690369" displayName="Таблица215691218212427303336394245369121518212427303336394245485136912151821242730333639424554576063666936912151821242730333639424548515457606372757836912153691821242730333639424548515457606366697275788184873691215182124273033363942454851545760636690369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9" name="Таблица3167101319222528313437404346471013161922252831343740434649524710131619222528313437404346555861646770471013161922252831343740434649525558616473767947101316471019222528313437404346495255586164677073767982858847101316192225283134374043464952555861610" displayName="Таблица3167101319222528313437404346471013161922252831343740434649524710131619222528313437404346555861646770471013161922252831343740434649525558616473767947101316471019222528313437404346495255586164677073767982858847101316192225283134374043464952555861610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4" name="Таблица11458111720232629323538414425811141720232629323538414447502581114172023262932353841445356596265682581114172023262932353841444750535659627174772581114258172023262932353841444750535659626568717477808386258111417202326293235384144475053565962658925" displayName="Таблица11458111720232629323538414425811141720232629323538414447502581114172023262932353841445356596265682581114172023262932353841444750535659627174772581114258172023262932353841444750535659626568717477808386258111417202326293235384144475053565962658925" ref="A2:F13" totalsRowShown="0" headerRowDxfId="32">
  <autoFilter ref="A2:F13"/>
  <tableColumns count="6">
    <tableColumn id="1" name="Столбец1" dataDxfId="31"/>
    <tableColumn id="2" name="А" dataDxfId="3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5" name="Таблица21569121821242730333639424536912151821242730333639424548513691215182124273033363942455457606366693691215182124273033363942454851545760637275783691215369182124273033363942454851545760636669727578818487369121518212427303336394245485154576063669036" displayName="Таблица2156912182124273033363942453691215182124273033363942454851369121518212427303336394245545760636669369121518212427303336394245485154576063727578369121536918212427303336394245485154576063666972757881848736912151821242730333639424548515457606366903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6" name="Таблица3167101319222528313437404346471013161922252831343740434649524710131619222528313437404346555861646770471013161922252831343740434649525558616473767947101316471019222528313437404346495255586164677073767982858847101316192225283134374043464952555861697" displayName="Таблица3167101319222528313437404346471013161922252831343740434649524710131619222528313437404346555861646770471013161922252831343740434649525558616473767947101316471019222528313437404346495255586164677073767982858847101316192225283134374043464952555861697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1" name="Таблица1145811172023262932353841442581114172023262932353841444750258111417202326293235384144535659626568258111417202326293235384144475053565962717477258111425817202326293235384144475053565962656871747780838625811141720232629323538414447505356596265892" displayName="Таблица1145811172023262932353841442581114172023262932353841444750258111417202326293235384144535659626568258111417202326293235384144475053565962717477258111425817202326293235384144475053565962656871747780838625811141720232629323538414447505356596265892" ref="A2:F13" totalsRowShown="0" headerRowDxfId="29">
  <autoFilter ref="A2:F13"/>
  <tableColumns count="6">
    <tableColumn id="1" name="Столбец1" dataDxfId="28"/>
    <tableColumn id="2" name="А" dataDxfId="27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2" name="Таблица2156912182124273033363942453691215182124273033363942454851369121518212427303336394245545760636669369121518212427303336394245485154576063727578369121536918212427303336394245485154576063666972757881848736912151821242730333639424548515457606366903" displayName="Таблица215691218212427303336394245369121518212427303336394245485136912151821242730333639424554576063666936912151821242730333639424548515457606372757836912153691821242730333639424548515457606366697275788184873691215182124273033363942454851545760636690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3" name="Таблица3167101319222528313437404346471013161922252831343740434649524710131619222528313437404346555861646770471013161922252831343740434649525558616473767947101316471019222528313437404346495255586164677073767982858847101316192225283134374043464952555861694" displayName="Таблица3167101319222528313437404346471013161922252831343740434649524710131619222528313437404346555861646770471013161922252831343740434649525558616473767947101316471019222528313437404346495255586164677073767982858847101316192225283134374043464952555861694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88" name="Таблица114581117202326293235384144258111417202326293235384144475025811141720232629323538414453565962656825811141720232629323538414447505356596271747725811142581720232629323538414447505356596265687174778083862581114172023262932353841444750535659626589" displayName="Таблица114581117202326293235384144258111417202326293235384144475025811141720232629323538414453565962656825811141720232629323538414447505356596271747725811142581720232629323538414447505356596265687174778083862581114172023262932353841444750535659626589" ref="A2:F13" totalsRowShown="0" headerRowDxfId="26">
  <autoFilter ref="A2:F13"/>
  <tableColumns count="6">
    <tableColumn id="1" name="Столбец1" dataDxfId="25"/>
    <tableColumn id="2" name="А" dataDxfId="24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89" name="Таблица215691218212427303336394245369121518212427303336394245485136912151821242730333639424554576063666936912151821242730333639424548515457606372757836912153691821242730333639424548515457606366697275788184873691215182124273033363942454851545760636690" displayName="Таблица215691218212427303336394245369121518212427303336394245485136912151821242730333639424554576063666936912151821242730333639424548515457606372757836912153691821242730333639424548515457606366697275788184873691215182124273033363942454851545760636690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5.xml><?xml version="1.0" encoding="utf-8"?>
<table xmlns="http://schemas.openxmlformats.org/spreadsheetml/2006/main" id="90" name="Таблица3167101319222528313437404346471013161922252831343740434649524710131619222528313437404346555861646770471013161922252831343740434649525558616473767947101316471019222528313437404346495255586164677073767982858847101316192225283134374043464952555861691" displayName="Таблица3167101319222528313437404346471013161922252831343740434649524710131619222528313437404346555861646770471013161922252831343740434649525558616473767947101316471019222528313437404346495255586164677073767982858847101316192225283134374043464952555861691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6.xml><?xml version="1.0" encoding="utf-8"?>
<table xmlns="http://schemas.openxmlformats.org/spreadsheetml/2006/main" id="64" name="Таблица1145811172023262932353841442581114172023262932353841444750258111417202326293235384144535659626568258111417202326293235384144475053565962717477258111425817202326293235384144475053565962656871747780838625811141720232629323538414447505356596265" displayName="Таблица1145811172023262932353841442581114172023262932353841444750258111417202326293235384144535659626568258111417202326293235384144475053565962717477258111425817202326293235384144475053565962656871747780838625811141720232629323538414447505356596265" ref="A2:F13" totalsRowShown="0" headerRowDxfId="23">
  <autoFilter ref="A2:F13"/>
  <tableColumns count="6">
    <tableColumn id="1" name="Столбец1" dataDxfId="22"/>
    <tableColumn id="2" name="А" dataDxfId="21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47.xml><?xml version="1.0" encoding="utf-8"?>
<table xmlns="http://schemas.openxmlformats.org/spreadsheetml/2006/main" id="65" name="Таблица2156912182124273033363942453691215182124273033363942454851369121518212427303336394245545760636669369121518212427303336394245485154576063727578369121536918212427303336394245485154576063666972757881848736912151821242730333639424548515457606366" displayName="Таблица2156912182124273033363942453691215182124273033363942454851369121518212427303336394245545760636669369121518212427303336394245485154576063727578369121536918212427303336394245485154576063666972757881848736912151821242730333639424548515457606366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8.xml><?xml version="1.0" encoding="utf-8"?>
<table xmlns="http://schemas.openxmlformats.org/spreadsheetml/2006/main" id="66" name="Таблица3167101319222528313437404346471013161922252831343740434649524710131619222528313437404346555861646770471013161922252831343740434649525558616473767947101316471019222528313437404346495255586164677073767982858847101316192225283134374043464952555861667" displayName="Таблица3167101319222528313437404346471013161922252831343740434649524710131619222528313437404346555861646770471013161922252831343740434649525558616473767947101316471019222528313437404346495255586164677073767982858847101316192225283134374043464952555861667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9.xml><?xml version="1.0" encoding="utf-8"?>
<table xmlns="http://schemas.openxmlformats.org/spreadsheetml/2006/main" id="61" name="Таблица11458111720232629323538414425811141720232629323538414447502581114172023262932353841445356596265682581114172023262932353841444750535659627174772581114258172023262932353841444750535659626568717477808386258111417202326293235384144475053565962" displayName="Таблица11458111720232629323538414425811141720232629323538414447502581114172023262932353841445356596265682581114172023262932353841444750535659627174772581114258172023262932353841444750535659626568717477808386258111417202326293235384144475053565962" ref="A2:F13" totalsRowShown="0" headerRowDxfId="20">
  <autoFilter ref="A2:F13"/>
  <tableColumns count="6">
    <tableColumn id="1" name="Столбец1" dataDxfId="19"/>
    <tableColumn id="2" name="А" dataDxfId="18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0.xml><?xml version="1.0" encoding="utf-8"?>
<table xmlns="http://schemas.openxmlformats.org/spreadsheetml/2006/main" id="62" name="Таблица21569121821242730333639424536912151821242730333639424548513691215182124273033363942455457606366693691215182124273033363942454851545760637275783691215369182124273033363942454851545760636669727578818487369121518212427303336394245485154576063" displayName="Таблица21569121821242730333639424536912151821242730333639424548513691215182124273033363942455457606366693691215182124273033363942454851545760637275783691215369182124273033363942454851545760636669727578818487369121518212427303336394245485154576063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1.xml><?xml version="1.0" encoding="utf-8"?>
<table xmlns="http://schemas.openxmlformats.org/spreadsheetml/2006/main" id="63" name="Таблица316710131922252831343740434647101316192225283134374043464952471013161922252831343740434655586164677047101316192225283134374043464952555861647376794710131647101922252831343740434649525558616467707376798285884710131619222528313437404346495255586164" displayName="Таблица316710131922252831343740434647101316192225283134374043464952471013161922252831343740434655586164677047101316192225283134374043464952555861647376794710131647101922252831343740434649525558616467707376798285884710131619222528313437404346495255586164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2.xml><?xml version="1.0" encoding="utf-8"?>
<table xmlns="http://schemas.openxmlformats.org/spreadsheetml/2006/main" id="58" name="Таблица114581117202326293235384144258111417202326293235384144475025811141720232629323538414453565962656825811141720232629323538414447505356596271747725811142581720232629323538414447505356596265687174778083862581114172023262932353841444750535659" displayName="Таблица114581117202326293235384144258111417202326293235384144475025811141720232629323538414453565962656825811141720232629323538414447505356596271747725811142581720232629323538414447505356596265687174778083862581114172023262932353841444750535659" ref="A2:F13" totalsRowShown="0" headerRowDxfId="17">
  <autoFilter ref="A2:F13"/>
  <tableColumns count="6">
    <tableColumn id="1" name="Столбец1" dataDxfId="16"/>
    <tableColumn id="2" name="А" dataDxfId="15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3.xml><?xml version="1.0" encoding="utf-8"?>
<table xmlns="http://schemas.openxmlformats.org/spreadsheetml/2006/main" id="59" name="Таблица215691218212427303336394245369121518212427303336394245485136912151821242730333639424554576063666936912151821242730333639424548515457606372757836912153691821242730333639424548515457606366697275788184873691215182124273033363942454851545760" displayName="Таблица215691218212427303336394245369121518212427303336394245485136912151821242730333639424554576063666936912151821242730333639424548515457606372757836912153691821242730333639424548515457606366697275788184873691215182124273033363942454851545760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4.xml><?xml version="1.0" encoding="utf-8"?>
<table xmlns="http://schemas.openxmlformats.org/spreadsheetml/2006/main" id="60" name="Таблица3167101319222528313437404346471013161922252831343740434649524710131619222528313437404346555861646770471013161922252831343740434649525558616473767947101316471019222528313437404346495255586164677073767982858847101316192225283134374043464952555861" displayName="Таблица3167101319222528313437404346471013161922252831343740434649524710131619222528313437404346555861646770471013161922252831343740434649525558616473767947101316471019222528313437404346495255586164677073767982858847101316192225283134374043464952555861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5.xml><?xml version="1.0" encoding="utf-8"?>
<table xmlns="http://schemas.openxmlformats.org/spreadsheetml/2006/main" id="55" name="Таблица1145811172023262932353841442581114172023262932353841444750258111417202326293235384144535659626568258111417202326293235384144475053565962717477258111425817202326293235384144475053565962656871747780838625811141720232629323538414447505356" displayName="Таблица1145811172023262932353841442581114172023262932353841444750258111417202326293235384144535659626568258111417202326293235384144475053565962717477258111425817202326293235384144475053565962656871747780838625811141720232629323538414447505356" ref="A2:F13" totalsRowShown="0" headerRowDxfId="14">
  <autoFilter ref="A2:F13"/>
  <tableColumns count="6">
    <tableColumn id="1" name="Столбец1" dataDxfId="13"/>
    <tableColumn id="2" name="А" dataDxfId="12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6.xml><?xml version="1.0" encoding="utf-8"?>
<table xmlns="http://schemas.openxmlformats.org/spreadsheetml/2006/main" id="56" name="Таблица2156912182124273033363942453691215182124273033363942454851369121518212427303336394245545760636669369121518212427303336394245485154576063727578369121536918212427303336394245485154576063666972757881848736912151821242730333639424548515457" displayName="Таблица2156912182124273033363942453691215182124273033363942454851369121518212427303336394245545760636669369121518212427303336394245485154576063727578369121536918212427303336394245485154576063666972757881848736912151821242730333639424548515457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7.xml><?xml version="1.0" encoding="utf-8"?>
<table xmlns="http://schemas.openxmlformats.org/spreadsheetml/2006/main" id="57" name="Таблица31671013192225283134374043464710131619222528313437404346495247101316192225283134374043465558616467704710131619222528313437404346495255586164737679471013164710192225283134374043464952555861646770737679828588471013161922252831343740434649525558" displayName="Таблица31671013192225283134374043464710131619222528313437404346495247101316192225283134374043465558616467704710131619222528313437404346495255586164737679471013164710192225283134374043464952555861646770737679828588471013161922252831343740434649525558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58.xml><?xml version="1.0" encoding="utf-8"?>
<table xmlns="http://schemas.openxmlformats.org/spreadsheetml/2006/main" id="52" name="Таблица11458111720232629323538414425811141720232629323538414447502581114172023262932353841445356596265682581114172023262932353841444750535659627174772581114258172023262932353841444750535659626568717477808386258111417202326293235384144475053" displayName="Таблица11458111720232629323538414425811141720232629323538414447502581114172023262932353841445356596265682581114172023262932353841444750535659627174772581114258172023262932353841444750535659626568717477808386258111417202326293235384144475053" ref="A2:F13" totalsRowShown="0" headerRowDxfId="11">
  <autoFilter ref="A2:F13"/>
  <tableColumns count="6">
    <tableColumn id="1" name="Столбец1" dataDxfId="10"/>
    <tableColumn id="2" name="А" dataDxfId="9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59.xml><?xml version="1.0" encoding="utf-8"?>
<table xmlns="http://schemas.openxmlformats.org/spreadsheetml/2006/main" id="53" name="Таблица21569121821242730333639424536912151821242730333639424548513691215182124273033363942455457606366693691215182124273033363942454851545760637275783691215369182124273033363942454851545760636669727578818487369121518212427303336394245485154" displayName="Таблица21569121821242730333639424536912151821242730333639424548513691215182124273033363942455457606366693691215182124273033363942454851545760637275783691215369182124273033363942454851545760636669727578818487369121518212427303336394245485154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0.xml><?xml version="1.0" encoding="utf-8"?>
<table xmlns="http://schemas.openxmlformats.org/spreadsheetml/2006/main" id="54" name="Таблица316710131922252831343740434647101316192225283134374043464952471013161922252831343740434655586164677047101316192225283134374043464952555861647376794710131647101922252831343740434649525558616467707376798285884710131619222528313437404346495255" displayName="Таблица316710131922252831343740434647101316192225283134374043464952471013161922252831343740434655586164677047101316192225283134374043464952555861647376794710131647101922252831343740434649525558616467707376798285884710131619222528313437404346495255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1.xml><?xml version="1.0" encoding="utf-8"?>
<table xmlns="http://schemas.openxmlformats.org/spreadsheetml/2006/main" id="49" name="Таблица114581117202326293235384144258111417202326293235384144475025811141720232629323538414453565962656825811141720232629323538414447505356596271747725811142581720232629323538414447505356596265687174778083862581114172023262932353841444750" displayName="Таблица114581117202326293235384144258111417202326293235384144475025811141720232629323538414453565962656825811141720232629323538414447505356596271747725811142581720232629323538414447505356596265687174778083862581114172023262932353841444750" ref="A2:F13" totalsRowShown="0" headerRowDxfId="8">
  <autoFilter ref="A2:F13"/>
  <tableColumns count="6">
    <tableColumn id="1" name="Столбец1" dataDxfId="7"/>
    <tableColumn id="2" name="А" dataDxfId="6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62.xml><?xml version="1.0" encoding="utf-8"?>
<table xmlns="http://schemas.openxmlformats.org/spreadsheetml/2006/main" id="50" name="Таблица215691218212427303336394245369121518212427303336394245485136912151821242730333639424554576063666936912151821242730333639424548515457606372757836912153691821242730333639424548515457606366697275788184873691215182124273033363942454851" displayName="Таблица215691218212427303336394245369121518212427303336394245485136912151821242730333639424554576063666936912151821242730333639424548515457606372757836912153691821242730333639424548515457606366697275788184873691215182124273033363942454851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3.xml><?xml version="1.0" encoding="utf-8"?>
<table xmlns="http://schemas.openxmlformats.org/spreadsheetml/2006/main" id="51" name="Таблица3167101319222528313437404346471013161922252831343740434649524710131619222528313437404346555861646770471013161922252831343740434649525558616473767947101316471019222528313437404346495255586164677073767982858847101316192225283134374043464952" displayName="Таблица3167101319222528313437404346471013161922252831343740434649524710131619222528313437404346555861646770471013161922252831343740434649525558616473767947101316471019222528313437404346495255586164677073767982858847101316192225283134374043464952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4.xml><?xml version="1.0" encoding="utf-8"?>
<table xmlns="http://schemas.openxmlformats.org/spreadsheetml/2006/main" id="46" name="Таблица1145811172023262932353841442581114172023262932353841444750258111417202326293235384144535659626568258111417202326293235384144475053565962717477258111425817202326293235384144475053565962656871747780838625811141720232629323538414447" displayName="Таблица1145811172023262932353841442581114172023262932353841444750258111417202326293235384144535659626568258111417202326293235384144475053565962717477258111425817202326293235384144475053565962656871747780838625811141720232629323538414447" ref="A2:F13" totalsRowShown="0" headerRowDxfId="5">
  <autoFilter ref="A2:F13"/>
  <tableColumns count="6">
    <tableColumn id="1" name="Столбец1" dataDxfId="4"/>
    <tableColumn id="2" name="А" dataDxfId="3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65.xml><?xml version="1.0" encoding="utf-8"?>
<table xmlns="http://schemas.openxmlformats.org/spreadsheetml/2006/main" id="47" name="Таблица2156912182124273033363942453691215182124273033363942454851369121518212427303336394245545760636669369121518212427303336394245485154576063727578369121536918212427303336394245485154576063666972757881848736912151821242730333639424548" displayName="Таблица2156912182124273033363942453691215182124273033363942454851369121518212427303336394245545760636669369121518212427303336394245485154576063727578369121536918212427303336394245485154576063666972757881848736912151821242730333639424548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6.xml><?xml version="1.0" encoding="utf-8"?>
<table xmlns="http://schemas.openxmlformats.org/spreadsheetml/2006/main" id="48" name="Таблица31671013192225283134374043464710131619222528313437404346495247101316192225283134374043465558616467704710131619222528313437404346495255586164737679471013164710192225283134374043464952555861646770737679828588471013161922252831343740434649" displayName="Таблица31671013192225283134374043464710131619222528313437404346495247101316192225283134374043465558616467704710131619222528313437404346495255586164737679471013164710192225283134374043464952555861646770737679828588471013161922252831343740434649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7.xml><?xml version="1.0" encoding="utf-8"?>
<table xmlns="http://schemas.openxmlformats.org/spreadsheetml/2006/main" id="43" name="Таблица11458111720232629323538414425811141720232629323538414447502581114172023262932353841445356596265682581114172023262932353841444750535659627174772581114258172023262932353841444750535659626568717477808386258111417202326293235384144" displayName="Таблица11458111720232629323538414425811141720232629323538414447502581114172023262932353841445356596265682581114172023262932353841444750535659627174772581114258172023262932353841444750535659626568717477808386258111417202326293235384144" ref="A2:F13" totalsRowShown="0" headerRowDxfId="2">
  <autoFilter ref="A2:F13"/>
  <tableColumns count="6">
    <tableColumn id="1" name="Столбец1" dataDxfId="1"/>
    <tableColumn id="2" name="А" dataDxfId="0"/>
    <tableColumn id="3" name="Б"/>
    <tableColumn id="4" name="В=А*Б"/>
    <tableColumn id="5" name="Г"/>
    <tableColumn id="6" name="Д=А*Г"/>
  </tableColumns>
  <tableStyleInfo name="TableStyleLight9" showFirstColumn="0" showLastColumn="0" showRowStripes="1" showColumnStripes="0"/>
</table>
</file>

<file path=xl/tables/table68.xml><?xml version="1.0" encoding="utf-8"?>
<table xmlns="http://schemas.openxmlformats.org/spreadsheetml/2006/main" id="44" name="Таблица21569121821242730333639424536912151821242730333639424548513691215182124273033363942455457606366693691215182124273033363942454851545760637275783691215369182124273033363942454851545760636669727578818487369121518212427303336394245" displayName="Таблица21569121821242730333639424536912151821242730333639424548513691215182124273033363942455457606366693691215182124273033363942454851545760637275783691215369182124273033363942454851545760636669727578818487369121518212427303336394245" ref="A16:D28" totalsRowShown="0">
  <autoFilter ref="A16:D28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9.xml><?xml version="1.0" encoding="utf-8"?>
<table xmlns="http://schemas.openxmlformats.org/spreadsheetml/2006/main" id="45" name="Таблица316710131922252831343740434647101316192225283134374043464952471013161922252831343740434655586164677047101316192225283134374043464952555861647376794710131647101922252831343740434649525558616467707376798285884710131619222528313437404346" displayName="Таблица316710131922252831343740434647101316192225283134374043464952471013161922252831343740434655586164677047101316192225283134374043464952555861647376794710131647101922252831343740434649525558616467707376798285884710131619222528313437404346" ref="A33:D46" totalsRowShown="0">
  <autoFilter ref="A33:D46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8.xml"/><Relationship Id="rId2" Type="http://schemas.openxmlformats.org/officeDocument/2006/relationships/table" Target="../tables/table17.xml"/><Relationship Id="rId1" Type="http://schemas.openxmlformats.org/officeDocument/2006/relationships/table" Target="../tables/table1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1.xml"/><Relationship Id="rId2" Type="http://schemas.openxmlformats.org/officeDocument/2006/relationships/table" Target="../tables/table20.xml"/><Relationship Id="rId1" Type="http://schemas.openxmlformats.org/officeDocument/2006/relationships/table" Target="../tables/table19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4.xml"/><Relationship Id="rId2" Type="http://schemas.openxmlformats.org/officeDocument/2006/relationships/table" Target="../tables/table23.xml"/><Relationship Id="rId1" Type="http://schemas.openxmlformats.org/officeDocument/2006/relationships/table" Target="../tables/table2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7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0.xml"/><Relationship Id="rId2" Type="http://schemas.openxmlformats.org/officeDocument/2006/relationships/table" Target="../tables/table29.xml"/><Relationship Id="rId1" Type="http://schemas.openxmlformats.org/officeDocument/2006/relationships/table" Target="../tables/table28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3.xml"/><Relationship Id="rId2" Type="http://schemas.openxmlformats.org/officeDocument/2006/relationships/table" Target="../tables/table32.xml"/><Relationship Id="rId1" Type="http://schemas.openxmlformats.org/officeDocument/2006/relationships/table" Target="../tables/table3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6.xml"/><Relationship Id="rId2" Type="http://schemas.openxmlformats.org/officeDocument/2006/relationships/table" Target="../tables/table35.xml"/><Relationship Id="rId1" Type="http://schemas.openxmlformats.org/officeDocument/2006/relationships/table" Target="../tables/table34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9.xml"/><Relationship Id="rId2" Type="http://schemas.openxmlformats.org/officeDocument/2006/relationships/table" Target="../tables/table38.xml"/><Relationship Id="rId1" Type="http://schemas.openxmlformats.org/officeDocument/2006/relationships/table" Target="../tables/table37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2.xml"/><Relationship Id="rId2" Type="http://schemas.openxmlformats.org/officeDocument/2006/relationships/table" Target="../tables/table41.xml"/><Relationship Id="rId1" Type="http://schemas.openxmlformats.org/officeDocument/2006/relationships/table" Target="../tables/table40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5.xml"/><Relationship Id="rId2" Type="http://schemas.openxmlformats.org/officeDocument/2006/relationships/table" Target="../tables/table44.xml"/><Relationship Id="rId1" Type="http://schemas.openxmlformats.org/officeDocument/2006/relationships/table" Target="../tables/table43.x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8.xml"/><Relationship Id="rId2" Type="http://schemas.openxmlformats.org/officeDocument/2006/relationships/table" Target="../tables/table47.xml"/><Relationship Id="rId1" Type="http://schemas.openxmlformats.org/officeDocument/2006/relationships/table" Target="../tables/table46.xm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1.xml"/><Relationship Id="rId2" Type="http://schemas.openxmlformats.org/officeDocument/2006/relationships/table" Target="../tables/table50.xml"/><Relationship Id="rId1" Type="http://schemas.openxmlformats.org/officeDocument/2006/relationships/table" Target="../tables/table49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4.xml"/><Relationship Id="rId2" Type="http://schemas.openxmlformats.org/officeDocument/2006/relationships/table" Target="../tables/table53.xml"/><Relationship Id="rId1" Type="http://schemas.openxmlformats.org/officeDocument/2006/relationships/table" Target="../tables/table52.xm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7.xml"/><Relationship Id="rId2" Type="http://schemas.openxmlformats.org/officeDocument/2006/relationships/table" Target="../tables/table56.xml"/><Relationship Id="rId1" Type="http://schemas.openxmlformats.org/officeDocument/2006/relationships/table" Target="../tables/table55.xm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0.xml"/><Relationship Id="rId2" Type="http://schemas.openxmlformats.org/officeDocument/2006/relationships/table" Target="../tables/table59.xml"/><Relationship Id="rId1" Type="http://schemas.openxmlformats.org/officeDocument/2006/relationships/table" Target="../tables/table58.x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3.xml"/><Relationship Id="rId2" Type="http://schemas.openxmlformats.org/officeDocument/2006/relationships/table" Target="../tables/table62.xml"/><Relationship Id="rId1" Type="http://schemas.openxmlformats.org/officeDocument/2006/relationships/table" Target="../tables/table61.xm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6.xml"/><Relationship Id="rId2" Type="http://schemas.openxmlformats.org/officeDocument/2006/relationships/table" Target="../tables/table65.xml"/><Relationship Id="rId1" Type="http://schemas.openxmlformats.org/officeDocument/2006/relationships/table" Target="../tables/table64.xm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9.xml"/><Relationship Id="rId2" Type="http://schemas.openxmlformats.org/officeDocument/2006/relationships/table" Target="../tables/table68.xml"/><Relationship Id="rId1" Type="http://schemas.openxmlformats.org/officeDocument/2006/relationships/table" Target="../tables/table6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I3" sqref="I3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1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17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18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19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20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21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0</v>
      </c>
      <c r="E13" s="1" t="s">
        <v>24</v>
      </c>
      <c r="F13">
        <f>SUM(F4:F12)</f>
        <v>0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</row>
    <row r="19" spans="1:4">
      <c r="A19" t="s">
        <v>32</v>
      </c>
      <c r="B19">
        <v>8</v>
      </c>
    </row>
    <row r="20" spans="1:4">
      <c r="A20" t="s">
        <v>33</v>
      </c>
      <c r="B20">
        <v>8</v>
      </c>
    </row>
    <row r="21" spans="1:4">
      <c r="A21" t="s">
        <v>34</v>
      </c>
      <c r="B21">
        <v>8</v>
      </c>
    </row>
    <row r="22" spans="1:4">
      <c r="A22" t="s">
        <v>35</v>
      </c>
      <c r="B22">
        <v>8</v>
      </c>
    </row>
    <row r="23" spans="1:4">
      <c r="A23" t="s">
        <v>36</v>
      </c>
      <c r="B23">
        <v>8</v>
      </c>
    </row>
    <row r="24" spans="1:4">
      <c r="A24" t="s">
        <v>37</v>
      </c>
      <c r="B24">
        <v>8</v>
      </c>
    </row>
    <row r="25" spans="1:4">
      <c r="A25" t="s">
        <v>38</v>
      </c>
      <c r="B25">
        <v>8</v>
      </c>
    </row>
    <row r="26" spans="1:4">
      <c r="A26" t="s">
        <v>39</v>
      </c>
      <c r="B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0</v>
      </c>
    </row>
    <row r="30" spans="1:4" ht="45">
      <c r="A30" s="1" t="s">
        <v>42</v>
      </c>
      <c r="B30">
        <f>F13/B28</f>
        <v>0</v>
      </c>
      <c r="C30" s="1" t="s">
        <v>43</v>
      </c>
      <c r="D30" t="e">
        <f>F13/D28</f>
        <v>#DIV/0!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>
      <c r="A36" s="1"/>
      <c r="B36" s="1"/>
    </row>
    <row r="37" spans="1:4">
      <c r="A37" s="1"/>
      <c r="B37" s="1"/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F46"/>
  <sheetViews>
    <sheetView topLeftCell="M3" workbookViewId="0">
      <selection activeCell="K13" sqref="K13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46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17</v>
      </c>
      <c r="B7" s="6">
        <v>11.2</v>
      </c>
      <c r="C7">
        <v>145</v>
      </c>
      <c r="D7">
        <f>$B$7*$C$7</f>
        <v>1624</v>
      </c>
      <c r="F7">
        <f>$B$7*$E$7</f>
        <v>0</v>
      </c>
    </row>
    <row r="8" spans="1:6">
      <c r="A8" s="2" t="s">
        <v>18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19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20</v>
      </c>
      <c r="B10" s="6">
        <v>12.9</v>
      </c>
      <c r="C10">
        <v>80</v>
      </c>
      <c r="D10">
        <f>$B$10*$C$10</f>
        <v>1032</v>
      </c>
      <c r="F10">
        <f>$B$10*$E$10</f>
        <v>0</v>
      </c>
    </row>
    <row r="11" spans="1:6">
      <c r="A11" s="2" t="s">
        <v>21</v>
      </c>
      <c r="B11" s="6">
        <v>11.2</v>
      </c>
      <c r="C11">
        <v>30</v>
      </c>
      <c r="D11">
        <f>$B$11*$C$11</f>
        <v>336</v>
      </c>
      <c r="F11">
        <f>$B$11*$E$11</f>
        <v>0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2992</v>
      </c>
      <c r="E13" s="1" t="s">
        <v>24</v>
      </c>
      <c r="F13">
        <f>SUM(F4:F12)</f>
        <v>0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</row>
    <row r="19" spans="1:4">
      <c r="A19" t="s">
        <v>32</v>
      </c>
      <c r="B19">
        <v>8</v>
      </c>
    </row>
    <row r="20" spans="1:4">
      <c r="A20" t="s">
        <v>33</v>
      </c>
      <c r="B20">
        <v>8</v>
      </c>
    </row>
    <row r="21" spans="1:4">
      <c r="A21" t="s">
        <v>34</v>
      </c>
      <c r="B21">
        <v>8</v>
      </c>
    </row>
    <row r="22" spans="1:4">
      <c r="A22" t="s">
        <v>35</v>
      </c>
      <c r="B22">
        <v>8</v>
      </c>
    </row>
    <row r="23" spans="1:4">
      <c r="A23" t="s">
        <v>36</v>
      </c>
      <c r="B23">
        <v>8</v>
      </c>
    </row>
    <row r="24" spans="1:4">
      <c r="A24" t="s">
        <v>37</v>
      </c>
      <c r="B24">
        <v>8</v>
      </c>
    </row>
    <row r="25" spans="1:4">
      <c r="A25" t="s">
        <v>38</v>
      </c>
      <c r="B25">
        <v>8</v>
      </c>
    </row>
    <row r="26" spans="1:4">
      <c r="A26" t="s">
        <v>39</v>
      </c>
      <c r="B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0</v>
      </c>
    </row>
    <row r="30" spans="1:4" ht="45">
      <c r="A30" s="1" t="s">
        <v>42</v>
      </c>
      <c r="B30">
        <f>F13/B28</f>
        <v>0</v>
      </c>
      <c r="C30" s="1" t="s">
        <v>43</v>
      </c>
      <c r="D30" t="e">
        <f>F13/D28</f>
        <v>#DIV/0!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>
      <c r="A36" s="1"/>
      <c r="B36" s="1"/>
    </row>
    <row r="37" spans="1:4">
      <c r="A37" s="1"/>
      <c r="B37" s="1"/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>
      <selection activeCell="F37" sqref="F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51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17</v>
      </c>
      <c r="B7" s="6">
        <v>11.2</v>
      </c>
      <c r="C7">
        <v>60</v>
      </c>
      <c r="D7">
        <f>$B$7*$C$7</f>
        <v>672</v>
      </c>
      <c r="E7">
        <v>60</v>
      </c>
      <c r="F7">
        <f>$B$7*$E$7</f>
        <v>672</v>
      </c>
    </row>
    <row r="8" spans="1:6">
      <c r="A8" s="2" t="s">
        <v>18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19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20</v>
      </c>
      <c r="B10" s="6">
        <v>12.9</v>
      </c>
      <c r="C10">
        <v>170</v>
      </c>
      <c r="D10">
        <f>$B$10*$C$10</f>
        <v>2193</v>
      </c>
      <c r="E10">
        <v>170</v>
      </c>
      <c r="F10">
        <f>$B$10*$E$10</f>
        <v>2193</v>
      </c>
    </row>
    <row r="11" spans="1:6">
      <c r="A11" s="2" t="s">
        <v>21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2865</v>
      </c>
      <c r="E13" s="1" t="s">
        <v>24</v>
      </c>
      <c r="F13">
        <f>SUM(F4:F12)</f>
        <v>2865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0</v>
      </c>
    </row>
    <row r="19" spans="1:4">
      <c r="A19" t="s">
        <v>32</v>
      </c>
      <c r="B19">
        <v>8</v>
      </c>
      <c r="D19">
        <v>0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8</v>
      </c>
    </row>
    <row r="23" spans="1:4">
      <c r="A23" t="s">
        <v>36</v>
      </c>
      <c r="B23">
        <v>8</v>
      </c>
      <c r="D23">
        <v>4</v>
      </c>
    </row>
    <row r="24" spans="1:4">
      <c r="A24" t="s">
        <v>37</v>
      </c>
      <c r="B24">
        <v>8</v>
      </c>
      <c r="D24">
        <v>8</v>
      </c>
    </row>
    <row r="25" spans="1:4">
      <c r="A25" t="s">
        <v>38</v>
      </c>
      <c r="B25">
        <v>8</v>
      </c>
      <c r="D25">
        <v>7</v>
      </c>
    </row>
    <row r="26" spans="1:4">
      <c r="A26" t="s">
        <v>39</v>
      </c>
      <c r="B26">
        <v>8</v>
      </c>
      <c r="D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2580</v>
      </c>
    </row>
    <row r="30" spans="1:4" ht="45">
      <c r="A30" s="1" t="s">
        <v>42</v>
      </c>
      <c r="B30">
        <f>F13/B28</f>
        <v>0.74609375</v>
      </c>
      <c r="C30" s="1" t="s">
        <v>43</v>
      </c>
      <c r="D30">
        <f>F13/D28</f>
        <v>1.1104651162790697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 ht="30">
      <c r="A36" s="1" t="s">
        <v>36</v>
      </c>
      <c r="B36" s="1" t="s">
        <v>50</v>
      </c>
      <c r="C36">
        <v>4</v>
      </c>
    </row>
    <row r="37" spans="1:4">
      <c r="A37" s="1" t="s">
        <v>38</v>
      </c>
      <c r="B37" s="1" t="s">
        <v>48</v>
      </c>
      <c r="C37">
        <v>1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F46"/>
  <sheetViews>
    <sheetView topLeftCell="A22" workbookViewId="0">
      <selection activeCell="F26" sqref="F2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52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17</v>
      </c>
      <c r="B7" s="6">
        <v>11.2</v>
      </c>
      <c r="C7">
        <v>120</v>
      </c>
      <c r="D7">
        <f>$B$7*$C$7</f>
        <v>1344</v>
      </c>
      <c r="E7">
        <v>120</v>
      </c>
      <c r="F7">
        <f>$B$7*$E$7</f>
        <v>1344</v>
      </c>
    </row>
    <row r="8" spans="1:6">
      <c r="A8" s="2" t="s">
        <v>18</v>
      </c>
      <c r="B8" s="6">
        <v>12.9</v>
      </c>
      <c r="C8">
        <v>45</v>
      </c>
      <c r="D8">
        <f>$B$8*$C$8</f>
        <v>580.5</v>
      </c>
      <c r="E8">
        <v>45</v>
      </c>
      <c r="F8">
        <f>$B$8*$E$8</f>
        <v>580.5</v>
      </c>
    </row>
    <row r="9" spans="1:6">
      <c r="A9" s="2" t="s">
        <v>19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20</v>
      </c>
      <c r="B10" s="6">
        <v>12.9</v>
      </c>
      <c r="C10">
        <v>85</v>
      </c>
      <c r="D10">
        <f>$B$10*$C$10</f>
        <v>1096.5</v>
      </c>
      <c r="E10">
        <v>85</v>
      </c>
      <c r="F10">
        <f>$B$10*$E$10</f>
        <v>1096.5</v>
      </c>
    </row>
    <row r="11" spans="1:6">
      <c r="A11" s="2" t="s">
        <v>21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3021</v>
      </c>
      <c r="E13" s="1" t="s">
        <v>24</v>
      </c>
      <c r="F13">
        <f>SUM(F4:F12)</f>
        <v>3021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0</v>
      </c>
    </row>
    <row r="19" spans="1:4">
      <c r="A19" t="s">
        <v>32</v>
      </c>
      <c r="B19">
        <v>8</v>
      </c>
      <c r="D19">
        <v>0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8</v>
      </c>
    </row>
    <row r="23" spans="1:4">
      <c r="A23" t="s">
        <v>36</v>
      </c>
      <c r="B23">
        <v>8</v>
      </c>
      <c r="D23">
        <v>4</v>
      </c>
    </row>
    <row r="24" spans="1:4">
      <c r="A24" t="s">
        <v>37</v>
      </c>
      <c r="B24">
        <v>8</v>
      </c>
      <c r="D24">
        <v>8</v>
      </c>
    </row>
    <row r="25" spans="1:4">
      <c r="A25" t="s">
        <v>38</v>
      </c>
      <c r="B25">
        <v>8</v>
      </c>
      <c r="D25">
        <v>6.5</v>
      </c>
    </row>
    <row r="26" spans="1:4">
      <c r="A26" t="s">
        <v>39</v>
      </c>
      <c r="B26">
        <v>8</v>
      </c>
      <c r="D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2550</v>
      </c>
    </row>
    <row r="30" spans="1:4" ht="45">
      <c r="A30" s="1" t="s">
        <v>42</v>
      </c>
      <c r="B30">
        <f>F13/B28</f>
        <v>0.78671875000000002</v>
      </c>
      <c r="C30" s="1" t="s">
        <v>43</v>
      </c>
      <c r="D30">
        <f>F13/D28</f>
        <v>1.1847058823529413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 ht="30">
      <c r="A36" s="1" t="s">
        <v>36</v>
      </c>
      <c r="B36" s="1" t="s">
        <v>50</v>
      </c>
      <c r="C36">
        <v>4</v>
      </c>
    </row>
    <row r="37" spans="1:4" ht="30">
      <c r="A37" s="1" t="s">
        <v>38</v>
      </c>
      <c r="B37" s="1" t="s">
        <v>53</v>
      </c>
      <c r="C37">
        <v>1.5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I34" sqref="I34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54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17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18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19</v>
      </c>
      <c r="B9" s="6">
        <v>11.2</v>
      </c>
      <c r="C9">
        <v>60</v>
      </c>
      <c r="D9">
        <f>$B$9*$C$9</f>
        <v>672</v>
      </c>
      <c r="E9">
        <v>60</v>
      </c>
      <c r="F9">
        <f>$B$9*$E$9</f>
        <v>672</v>
      </c>
    </row>
    <row r="10" spans="1:6">
      <c r="A10" s="2" t="s">
        <v>20</v>
      </c>
      <c r="B10" s="6">
        <v>12.9</v>
      </c>
      <c r="C10">
        <v>85</v>
      </c>
      <c r="D10">
        <f>$B$10*$C$10</f>
        <v>1096.5</v>
      </c>
      <c r="E10">
        <v>85</v>
      </c>
      <c r="F10">
        <f>$B$10*$E$10</f>
        <v>1096.5</v>
      </c>
    </row>
    <row r="11" spans="1:6">
      <c r="A11" s="2" t="s">
        <v>21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2888.5</v>
      </c>
      <c r="E13" s="1" t="s">
        <v>24</v>
      </c>
      <c r="F13">
        <f>SUM(F4:F12)</f>
        <v>2888.5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0</v>
      </c>
    </row>
    <row r="19" spans="1:4">
      <c r="A19" t="s">
        <v>32</v>
      </c>
      <c r="B19">
        <v>8</v>
      </c>
      <c r="D19">
        <v>0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8</v>
      </c>
    </row>
    <row r="23" spans="1:4">
      <c r="A23" t="s">
        <v>36</v>
      </c>
      <c r="B23">
        <v>8</v>
      </c>
      <c r="D23">
        <v>4</v>
      </c>
    </row>
    <row r="24" spans="1:4">
      <c r="A24" t="s">
        <v>37</v>
      </c>
      <c r="B24">
        <v>8</v>
      </c>
      <c r="D24">
        <v>8</v>
      </c>
    </row>
    <row r="25" spans="1:4">
      <c r="A25" t="s">
        <v>38</v>
      </c>
      <c r="B25">
        <v>8</v>
      </c>
      <c r="D25">
        <v>6</v>
      </c>
    </row>
    <row r="26" spans="1:4">
      <c r="A26" t="s">
        <v>39</v>
      </c>
      <c r="B26">
        <v>8</v>
      </c>
      <c r="D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2520</v>
      </c>
    </row>
    <row r="30" spans="1:4" ht="45">
      <c r="A30" s="1" t="s">
        <v>42</v>
      </c>
      <c r="B30">
        <f>F13/B28</f>
        <v>0.75221354166666665</v>
      </c>
      <c r="C30" s="1" t="s">
        <v>43</v>
      </c>
      <c r="D30">
        <f>F13/D28</f>
        <v>1.1462301587301587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 ht="30">
      <c r="A36" s="1" t="s">
        <v>36</v>
      </c>
      <c r="B36" s="1" t="s">
        <v>55</v>
      </c>
      <c r="C36">
        <v>4</v>
      </c>
    </row>
    <row r="37" spans="1:4">
      <c r="A37" s="1" t="s">
        <v>38</v>
      </c>
      <c r="B37" s="1" t="s">
        <v>49</v>
      </c>
      <c r="C37">
        <v>2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F46"/>
  <sheetViews>
    <sheetView topLeftCell="A8" workbookViewId="0">
      <selection activeCell="F36" sqref="F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56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16</v>
      </c>
      <c r="B6" s="6">
        <v>12.4</v>
      </c>
      <c r="C6">
        <v>45</v>
      </c>
      <c r="D6">
        <f>$B$6*$C$6</f>
        <v>558</v>
      </c>
      <c r="E6">
        <v>45</v>
      </c>
      <c r="F6">
        <f>$B$6*$E$6</f>
        <v>558</v>
      </c>
    </row>
    <row r="7" spans="1:6">
      <c r="A7" s="2" t="s">
        <v>17</v>
      </c>
      <c r="B7" s="6">
        <v>11.2</v>
      </c>
      <c r="C7">
        <v>200</v>
      </c>
      <c r="D7">
        <f>$B$7*$C$7</f>
        <v>2240</v>
      </c>
      <c r="E7">
        <v>200</v>
      </c>
      <c r="F7">
        <f>$B$7*$E$7</f>
        <v>2240</v>
      </c>
    </row>
    <row r="8" spans="1:6">
      <c r="A8" s="2" t="s">
        <v>18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19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20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21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3134</v>
      </c>
      <c r="E13" s="1" t="s">
        <v>24</v>
      </c>
      <c r="F13">
        <f>SUM(F4:F12)</f>
        <v>3134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0</v>
      </c>
    </row>
    <row r="19" spans="1:4">
      <c r="A19" t="s">
        <v>32</v>
      </c>
      <c r="B19">
        <v>8</v>
      </c>
      <c r="D19">
        <v>8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8</v>
      </c>
    </row>
    <row r="23" spans="1:4">
      <c r="A23" t="s">
        <v>36</v>
      </c>
      <c r="B23">
        <v>8</v>
      </c>
      <c r="D23">
        <v>4</v>
      </c>
    </row>
    <row r="24" spans="1:4">
      <c r="A24" t="s">
        <v>37</v>
      </c>
      <c r="B24">
        <v>8</v>
      </c>
      <c r="D24">
        <v>8</v>
      </c>
    </row>
    <row r="25" spans="1:4">
      <c r="A25" t="s">
        <v>38</v>
      </c>
      <c r="B25">
        <v>8</v>
      </c>
      <c r="D25">
        <v>6</v>
      </c>
    </row>
    <row r="26" spans="1:4">
      <c r="A26" t="s">
        <v>39</v>
      </c>
      <c r="B26">
        <v>8</v>
      </c>
      <c r="D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3000</v>
      </c>
    </row>
    <row r="30" spans="1:4" ht="45">
      <c r="A30" s="1" t="s">
        <v>42</v>
      </c>
      <c r="B30">
        <f>F13/B28</f>
        <v>0.81614583333333335</v>
      </c>
      <c r="C30" s="1" t="s">
        <v>43</v>
      </c>
      <c r="D30">
        <f>F13/D28</f>
        <v>1.0446666666666666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 ht="30">
      <c r="A36" s="1" t="s">
        <v>36</v>
      </c>
      <c r="B36" s="1" t="s">
        <v>57</v>
      </c>
      <c r="C36">
        <v>4</v>
      </c>
    </row>
    <row r="37" spans="1:4">
      <c r="A37" s="1" t="s">
        <v>38</v>
      </c>
      <c r="B37" s="1" t="s">
        <v>48</v>
      </c>
      <c r="C37">
        <v>2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F46"/>
  <sheetViews>
    <sheetView topLeftCell="A3" workbookViewId="0">
      <selection activeCell="F36" sqref="F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58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17</v>
      </c>
      <c r="B7" s="6">
        <v>11.2</v>
      </c>
      <c r="C7">
        <v>155</v>
      </c>
      <c r="D7">
        <f>$B$7*$C$7</f>
        <v>1736</v>
      </c>
      <c r="E7">
        <v>155</v>
      </c>
      <c r="F7">
        <f>$B$7*$E$7</f>
        <v>1736</v>
      </c>
    </row>
    <row r="8" spans="1:6">
      <c r="A8" s="2" t="s">
        <v>18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19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20</v>
      </c>
      <c r="B10" s="6">
        <v>12.9</v>
      </c>
      <c r="C10">
        <v>85</v>
      </c>
      <c r="D10">
        <f>$B$10*$C$10</f>
        <v>1096.5</v>
      </c>
      <c r="E10">
        <v>85</v>
      </c>
      <c r="F10">
        <f>$B$10*$E$10</f>
        <v>1096.5</v>
      </c>
    </row>
    <row r="11" spans="1:6">
      <c r="A11" s="2" t="s">
        <v>21</v>
      </c>
      <c r="B11" s="6">
        <v>11.2</v>
      </c>
      <c r="C11">
        <v>20</v>
      </c>
      <c r="D11">
        <f>$B$11*$C$11</f>
        <v>224</v>
      </c>
      <c r="E11">
        <v>20</v>
      </c>
      <c r="F11">
        <f>$B$11*$E$11</f>
        <v>224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3056.5</v>
      </c>
      <c r="E13" s="1" t="s">
        <v>24</v>
      </c>
      <c r="F13">
        <f>SUM(F4:F12)</f>
        <v>3056.5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0</v>
      </c>
    </row>
    <row r="19" spans="1:4">
      <c r="A19" t="s">
        <v>32</v>
      </c>
      <c r="B19">
        <v>8</v>
      </c>
      <c r="D19">
        <v>8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8</v>
      </c>
    </row>
    <row r="23" spans="1:4">
      <c r="A23" t="s">
        <v>36</v>
      </c>
      <c r="B23">
        <v>8</v>
      </c>
      <c r="D23">
        <v>4</v>
      </c>
    </row>
    <row r="24" spans="1:4">
      <c r="A24" t="s">
        <v>37</v>
      </c>
      <c r="B24">
        <v>8</v>
      </c>
      <c r="D24">
        <v>8</v>
      </c>
    </row>
    <row r="25" spans="1:4">
      <c r="A25" t="s">
        <v>38</v>
      </c>
      <c r="B25">
        <v>8</v>
      </c>
      <c r="D25">
        <v>5</v>
      </c>
    </row>
    <row r="26" spans="1:4">
      <c r="A26" t="s">
        <v>39</v>
      </c>
      <c r="B26">
        <v>8</v>
      </c>
      <c r="D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2940</v>
      </c>
    </row>
    <row r="30" spans="1:4" ht="45">
      <c r="A30" s="1" t="s">
        <v>42</v>
      </c>
      <c r="B30">
        <f>F13/B28</f>
        <v>0.79596354166666672</v>
      </c>
      <c r="C30" s="1" t="s">
        <v>43</v>
      </c>
      <c r="D30">
        <f>F13/D28</f>
        <v>1.0396258503401361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 ht="30">
      <c r="A36" s="1" t="s">
        <v>36</v>
      </c>
      <c r="B36" s="1" t="s">
        <v>59</v>
      </c>
      <c r="C36">
        <v>4</v>
      </c>
    </row>
    <row r="37" spans="1:4">
      <c r="A37" s="1" t="s">
        <v>38</v>
      </c>
      <c r="B37" s="1" t="s">
        <v>48</v>
      </c>
      <c r="C37">
        <v>3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M32" sqref="M32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60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15</v>
      </c>
      <c r="B5" s="6">
        <v>11.2</v>
      </c>
      <c r="C5">
        <v>100</v>
      </c>
      <c r="D5">
        <f>$B$5*$C$5</f>
        <v>1120</v>
      </c>
      <c r="E5">
        <v>100</v>
      </c>
      <c r="F5">
        <f>$B$5*$E$5</f>
        <v>1120</v>
      </c>
    </row>
    <row r="6" spans="1:6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17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18</v>
      </c>
      <c r="B8" s="6">
        <v>12.9</v>
      </c>
      <c r="C8">
        <v>45</v>
      </c>
      <c r="D8">
        <f>$B$8*$C$8</f>
        <v>580.5</v>
      </c>
      <c r="E8">
        <v>45</v>
      </c>
      <c r="F8">
        <f>$B$8*$E$8</f>
        <v>580.5</v>
      </c>
    </row>
    <row r="9" spans="1:6">
      <c r="A9" s="2" t="s">
        <v>19</v>
      </c>
      <c r="B9" s="6">
        <v>11.2</v>
      </c>
      <c r="C9">
        <v>120</v>
      </c>
      <c r="D9">
        <f>$B$9*$C$9</f>
        <v>1344</v>
      </c>
      <c r="E9">
        <v>120</v>
      </c>
      <c r="F9">
        <f>$B$9*$E$9</f>
        <v>1344</v>
      </c>
    </row>
    <row r="10" spans="1:6">
      <c r="A10" s="2" t="s">
        <v>20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21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3044.5</v>
      </c>
      <c r="E13" s="1" t="s">
        <v>24</v>
      </c>
      <c r="F13">
        <f>SUM(F4:F12)</f>
        <v>3044.5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0</v>
      </c>
    </row>
    <row r="19" spans="1:4">
      <c r="A19" t="s">
        <v>32</v>
      </c>
      <c r="B19">
        <v>8</v>
      </c>
      <c r="D19">
        <v>8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6.5</v>
      </c>
    </row>
    <row r="22" spans="1:4">
      <c r="A22" t="s">
        <v>35</v>
      </c>
      <c r="B22">
        <v>8</v>
      </c>
      <c r="D22">
        <v>8</v>
      </c>
    </row>
    <row r="23" spans="1:4">
      <c r="A23" t="s">
        <v>36</v>
      </c>
      <c r="B23">
        <v>8</v>
      </c>
      <c r="D23">
        <v>4</v>
      </c>
    </row>
    <row r="24" spans="1:4">
      <c r="A24" t="s">
        <v>37</v>
      </c>
      <c r="B24">
        <v>8</v>
      </c>
      <c r="D24">
        <v>8</v>
      </c>
    </row>
    <row r="25" spans="1:4">
      <c r="A25" t="s">
        <v>38</v>
      </c>
      <c r="B25">
        <v>8</v>
      </c>
      <c r="D25">
        <v>5</v>
      </c>
    </row>
    <row r="26" spans="1:4">
      <c r="A26" t="s">
        <v>39</v>
      </c>
      <c r="B26">
        <v>8</v>
      </c>
      <c r="D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2850</v>
      </c>
    </row>
    <row r="30" spans="1:4" ht="45">
      <c r="A30" s="1" t="s">
        <v>42</v>
      </c>
      <c r="B30">
        <f>F13/B28</f>
        <v>0.79283854166666667</v>
      </c>
      <c r="C30" s="1" t="s">
        <v>43</v>
      </c>
      <c r="D30">
        <f>F13/D28</f>
        <v>1.0682456140350878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 ht="45">
      <c r="A36" s="1" t="s">
        <v>36</v>
      </c>
      <c r="B36" s="1" t="s">
        <v>61</v>
      </c>
      <c r="C36">
        <v>4</v>
      </c>
    </row>
    <row r="37" spans="1:4" ht="45">
      <c r="A37" s="1" t="s">
        <v>38</v>
      </c>
      <c r="B37" s="1" t="s">
        <v>62</v>
      </c>
      <c r="C37">
        <v>3</v>
      </c>
    </row>
    <row r="38" spans="1:4">
      <c r="A38" t="s">
        <v>34</v>
      </c>
      <c r="B38" s="1" t="s">
        <v>48</v>
      </c>
      <c r="C38">
        <v>1.5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H38" sqref="H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63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</row>
    <row r="5" spans="1:6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17</v>
      </c>
      <c r="B7" s="6">
        <v>11.2</v>
      </c>
      <c r="C7">
        <v>60</v>
      </c>
      <c r="D7">
        <f>$B$7*$C$7</f>
        <v>672</v>
      </c>
      <c r="E7">
        <v>60</v>
      </c>
      <c r="F7">
        <f>$B$7*$E$7</f>
        <v>672</v>
      </c>
    </row>
    <row r="8" spans="1:6">
      <c r="A8" s="2" t="s">
        <v>18</v>
      </c>
      <c r="B8" s="6">
        <v>12.9</v>
      </c>
      <c r="C8">
        <v>85</v>
      </c>
      <c r="D8">
        <f>$B$8*$C$8</f>
        <v>1096.5</v>
      </c>
      <c r="E8">
        <v>85</v>
      </c>
      <c r="F8">
        <f>$B$8*$E$8</f>
        <v>1096.5</v>
      </c>
    </row>
    <row r="9" spans="1:6">
      <c r="A9" s="2" t="s">
        <v>19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20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21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2888.5</v>
      </c>
      <c r="E13" s="1" t="s">
        <v>24</v>
      </c>
      <c r="F13">
        <f>SUM(F4:F12)</f>
        <v>2888.5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0</v>
      </c>
    </row>
    <row r="19" spans="1:4">
      <c r="A19" t="s">
        <v>32</v>
      </c>
      <c r="B19">
        <v>8</v>
      </c>
      <c r="D19">
        <v>8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4</v>
      </c>
    </row>
    <row r="23" spans="1:4">
      <c r="A23" t="s">
        <v>36</v>
      </c>
      <c r="B23">
        <v>8</v>
      </c>
      <c r="D23">
        <v>4</v>
      </c>
    </row>
    <row r="24" spans="1:4">
      <c r="A24" t="s">
        <v>37</v>
      </c>
      <c r="B24">
        <v>8</v>
      </c>
      <c r="D24">
        <v>8</v>
      </c>
    </row>
    <row r="25" spans="1:4">
      <c r="A25" t="s">
        <v>38</v>
      </c>
      <c r="B25">
        <v>8</v>
      </c>
      <c r="D25">
        <v>5</v>
      </c>
    </row>
    <row r="26" spans="1:4">
      <c r="A26" t="s">
        <v>39</v>
      </c>
      <c r="B26">
        <v>8</v>
      </c>
      <c r="D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2700</v>
      </c>
    </row>
    <row r="30" spans="1:4" ht="45">
      <c r="A30" s="1" t="s">
        <v>42</v>
      </c>
      <c r="B30">
        <f>F13/B28</f>
        <v>0.75221354166666665</v>
      </c>
      <c r="C30" s="1" t="s">
        <v>43</v>
      </c>
      <c r="D30">
        <f>F13/D28</f>
        <v>1.0698148148148148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 ht="30">
      <c r="A36" s="1" t="s">
        <v>64</v>
      </c>
      <c r="B36" s="1" t="s">
        <v>48</v>
      </c>
      <c r="C36">
        <v>3</v>
      </c>
    </row>
    <row r="37" spans="1:4" ht="30">
      <c r="A37" s="1" t="s">
        <v>35</v>
      </c>
      <c r="B37" s="1" t="s">
        <v>55</v>
      </c>
      <c r="C37">
        <v>1</v>
      </c>
    </row>
    <row r="38" spans="1:4" ht="30">
      <c r="A38" t="s">
        <v>36</v>
      </c>
      <c r="B38" s="1" t="s">
        <v>57</v>
      </c>
      <c r="C38">
        <v>4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G30" sqref="G30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65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16</v>
      </c>
      <c r="B6" s="6">
        <v>12.4</v>
      </c>
      <c r="C6">
        <v>30</v>
      </c>
      <c r="D6">
        <f>$B$6*$C$6</f>
        <v>372</v>
      </c>
      <c r="E6">
        <v>30</v>
      </c>
      <c r="F6">
        <f>$B$6*$E$6</f>
        <v>372</v>
      </c>
    </row>
    <row r="7" spans="1:6">
      <c r="A7" s="2" t="s">
        <v>17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18</v>
      </c>
      <c r="B8" s="6">
        <v>12.9</v>
      </c>
      <c r="C8">
        <v>50</v>
      </c>
      <c r="D8">
        <f>$B$8*$C$8</f>
        <v>645</v>
      </c>
      <c r="E8">
        <v>50</v>
      </c>
      <c r="F8">
        <f>$B$8*$E$8</f>
        <v>645</v>
      </c>
    </row>
    <row r="9" spans="1:6">
      <c r="A9" s="2" t="s">
        <v>19</v>
      </c>
      <c r="B9" s="6">
        <v>11.2</v>
      </c>
      <c r="C9">
        <v>180</v>
      </c>
      <c r="D9">
        <f>$B$9*$C$9</f>
        <v>2015.9999999999998</v>
      </c>
      <c r="E9">
        <v>180</v>
      </c>
      <c r="F9">
        <f>$B$9*$E$9</f>
        <v>2015.9999999999998</v>
      </c>
    </row>
    <row r="10" spans="1:6">
      <c r="A10" s="2" t="s">
        <v>20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21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3033</v>
      </c>
      <c r="E13" s="1" t="s">
        <v>24</v>
      </c>
      <c r="F13">
        <f>SUM(F4:F12)</f>
        <v>3033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8</v>
      </c>
    </row>
    <row r="19" spans="1:4">
      <c r="A19" t="s">
        <v>32</v>
      </c>
      <c r="B19">
        <v>8</v>
      </c>
      <c r="D19">
        <v>8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4</v>
      </c>
    </row>
    <row r="23" spans="1:4">
      <c r="A23" t="s">
        <v>36</v>
      </c>
      <c r="B23">
        <v>8</v>
      </c>
      <c r="D23">
        <v>4</v>
      </c>
    </row>
    <row r="24" spans="1:4">
      <c r="A24" t="s">
        <v>37</v>
      </c>
      <c r="B24">
        <v>8</v>
      </c>
      <c r="D24">
        <v>8</v>
      </c>
    </row>
    <row r="25" spans="1:4">
      <c r="A25" t="s">
        <v>38</v>
      </c>
      <c r="B25">
        <v>8</v>
      </c>
      <c r="D25">
        <v>6</v>
      </c>
    </row>
    <row r="26" spans="1:4">
      <c r="A26" t="s">
        <v>39</v>
      </c>
      <c r="B26">
        <v>8</v>
      </c>
      <c r="D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3240</v>
      </c>
    </row>
    <row r="30" spans="1:4" ht="45">
      <c r="A30" s="1" t="s">
        <v>42</v>
      </c>
      <c r="B30">
        <f>F13/B28</f>
        <v>0.78984374999999996</v>
      </c>
      <c r="C30" s="1" t="s">
        <v>43</v>
      </c>
      <c r="D30">
        <f>F13/D28</f>
        <v>0.93611111111111112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 ht="30">
      <c r="A36" s="1" t="s">
        <v>64</v>
      </c>
      <c r="B36" s="1" t="s">
        <v>49</v>
      </c>
      <c r="C36">
        <v>2</v>
      </c>
    </row>
    <row r="37" spans="1:4">
      <c r="A37" s="1" t="s">
        <v>35</v>
      </c>
      <c r="B37" s="1" t="s">
        <v>66</v>
      </c>
      <c r="C37">
        <v>2</v>
      </c>
    </row>
    <row r="38" spans="1:4" ht="30">
      <c r="A38" t="s">
        <v>36</v>
      </c>
      <c r="B38" s="1" t="s">
        <v>57</v>
      </c>
      <c r="C38">
        <v>4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F46"/>
  <sheetViews>
    <sheetView topLeftCell="A30" workbookViewId="0">
      <selection activeCell="E38" sqref="E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67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15</v>
      </c>
      <c r="B5" s="6">
        <v>11.2</v>
      </c>
      <c r="C5">
        <v>85</v>
      </c>
      <c r="D5">
        <f>$B$5*$C$5</f>
        <v>951.99999999999989</v>
      </c>
      <c r="E5">
        <v>85</v>
      </c>
      <c r="F5">
        <f>$B$5*$E$5</f>
        <v>951.99999999999989</v>
      </c>
    </row>
    <row r="6" spans="1:6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17</v>
      </c>
      <c r="B7" s="6">
        <v>11.2</v>
      </c>
      <c r="C7">
        <v>140</v>
      </c>
      <c r="D7">
        <f>$B$7*$C$7</f>
        <v>1568</v>
      </c>
      <c r="E7">
        <v>140</v>
      </c>
      <c r="F7">
        <f>$B$7*$E$7</f>
        <v>1568</v>
      </c>
    </row>
    <row r="8" spans="1:6">
      <c r="A8" s="2" t="s">
        <v>18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19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20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21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2856</v>
      </c>
      <c r="E13" s="1" t="s">
        <v>24</v>
      </c>
      <c r="F13">
        <f>SUM(F4:F12)</f>
        <v>2856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8</v>
      </c>
    </row>
    <row r="19" spans="1:4">
      <c r="A19" t="s">
        <v>32</v>
      </c>
      <c r="B19">
        <v>8</v>
      </c>
      <c r="D19">
        <v>8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4</v>
      </c>
    </row>
    <row r="23" spans="1:4">
      <c r="A23" t="s">
        <v>36</v>
      </c>
      <c r="B23">
        <v>8</v>
      </c>
      <c r="D23">
        <v>4</v>
      </c>
    </row>
    <row r="24" spans="1:4">
      <c r="A24" t="s">
        <v>37</v>
      </c>
      <c r="B24">
        <v>8</v>
      </c>
      <c r="D24">
        <v>6</v>
      </c>
    </row>
    <row r="25" spans="1:4">
      <c r="A25" t="s">
        <v>38</v>
      </c>
      <c r="B25">
        <v>8</v>
      </c>
      <c r="D25">
        <v>4</v>
      </c>
    </row>
    <row r="26" spans="1:4">
      <c r="A26" t="s">
        <v>39</v>
      </c>
      <c r="B26">
        <v>8</v>
      </c>
      <c r="D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3000</v>
      </c>
    </row>
    <row r="30" spans="1:4" ht="45">
      <c r="A30" s="1" t="s">
        <v>42</v>
      </c>
      <c r="B30">
        <f>F13/B28</f>
        <v>0.74375000000000002</v>
      </c>
      <c r="C30" s="1" t="s">
        <v>43</v>
      </c>
      <c r="D30">
        <f>F13/D28</f>
        <v>0.95199999999999996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 ht="30">
      <c r="A36" s="1" t="s">
        <v>68</v>
      </c>
      <c r="B36" s="1" t="s">
        <v>69</v>
      </c>
      <c r="C36">
        <v>4</v>
      </c>
    </row>
    <row r="37" spans="1:4" ht="30">
      <c r="A37" s="1" t="s">
        <v>37</v>
      </c>
      <c r="B37" s="1" t="s">
        <v>55</v>
      </c>
      <c r="C37">
        <v>2</v>
      </c>
    </row>
    <row r="38" spans="1:4" ht="30">
      <c r="A38" t="s">
        <v>36</v>
      </c>
      <c r="B38" s="1" t="s">
        <v>57</v>
      </c>
      <c r="C38">
        <v>4</v>
      </c>
    </row>
    <row r="39" spans="1:4" ht="75">
      <c r="A39" t="s">
        <v>31</v>
      </c>
      <c r="B39" s="1" t="s">
        <v>70</v>
      </c>
      <c r="C39">
        <v>6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G38" sqref="G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71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16</v>
      </c>
      <c r="B6" s="6">
        <v>12.4</v>
      </c>
      <c r="C6">
        <v>85</v>
      </c>
      <c r="D6">
        <f>$B$6*$C$6</f>
        <v>1054</v>
      </c>
      <c r="E6">
        <v>85</v>
      </c>
      <c r="F6">
        <f>$B$6*$E$6</f>
        <v>1054</v>
      </c>
    </row>
    <row r="7" spans="1:6">
      <c r="A7" s="2" t="s">
        <v>17</v>
      </c>
      <c r="B7" s="6">
        <v>11.2</v>
      </c>
      <c r="D7">
        <f>$B$7*$C$7</f>
        <v>0</v>
      </c>
      <c r="F7">
        <f>$B$7*$E$7</f>
        <v>0</v>
      </c>
    </row>
    <row r="8" spans="1:6">
      <c r="A8" s="2" t="s">
        <v>18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19</v>
      </c>
      <c r="B9" s="6">
        <v>11.2</v>
      </c>
      <c r="C9">
        <v>180</v>
      </c>
      <c r="D9">
        <f>$B$9*$C$9</f>
        <v>2015.9999999999998</v>
      </c>
      <c r="E9">
        <v>180</v>
      </c>
      <c r="F9">
        <f>$B$9*$E$9</f>
        <v>2015.9999999999998</v>
      </c>
    </row>
    <row r="10" spans="1:6">
      <c r="A10" s="2" t="s">
        <v>20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21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3070</v>
      </c>
      <c r="E13" s="1" t="s">
        <v>24</v>
      </c>
      <c r="F13">
        <f>SUM(F4:F12)</f>
        <v>3070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8</v>
      </c>
    </row>
    <row r="19" spans="1:4">
      <c r="A19" t="s">
        <v>32</v>
      </c>
      <c r="B19">
        <v>8</v>
      </c>
      <c r="D19">
        <v>8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5</v>
      </c>
    </row>
    <row r="23" spans="1:4">
      <c r="A23" t="s">
        <v>36</v>
      </c>
      <c r="B23">
        <v>8</v>
      </c>
      <c r="D23">
        <v>4</v>
      </c>
    </row>
    <row r="24" spans="1:4">
      <c r="A24" t="s">
        <v>37</v>
      </c>
      <c r="B24">
        <v>8</v>
      </c>
      <c r="D24">
        <v>7</v>
      </c>
    </row>
    <row r="25" spans="1:4">
      <c r="A25" t="s">
        <v>38</v>
      </c>
      <c r="B25">
        <v>8</v>
      </c>
      <c r="D25">
        <v>5</v>
      </c>
    </row>
    <row r="26" spans="1:4">
      <c r="A26" t="s">
        <v>39</v>
      </c>
      <c r="B26">
        <v>8</v>
      </c>
      <c r="D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3180</v>
      </c>
    </row>
    <row r="30" spans="1:4" ht="45">
      <c r="A30" s="1" t="s">
        <v>42</v>
      </c>
      <c r="B30">
        <f>F13/B28</f>
        <v>0.79947916666666663</v>
      </c>
      <c r="C30" s="1" t="s">
        <v>43</v>
      </c>
      <c r="D30">
        <f>F13/D28</f>
        <v>0.96540880503144655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 ht="30">
      <c r="A36" s="1" t="s">
        <v>72</v>
      </c>
      <c r="B36" s="1" t="s">
        <v>48</v>
      </c>
      <c r="C36">
        <v>3</v>
      </c>
    </row>
    <row r="37" spans="1:4" ht="75">
      <c r="A37" s="1" t="s">
        <v>36</v>
      </c>
      <c r="B37" s="1" t="s">
        <v>73</v>
      </c>
      <c r="C37">
        <v>4</v>
      </c>
    </row>
    <row r="38" spans="1:4" ht="45">
      <c r="A38" t="s">
        <v>37</v>
      </c>
      <c r="B38" s="1" t="s">
        <v>74</v>
      </c>
      <c r="C38">
        <v>1</v>
      </c>
    </row>
    <row r="39" spans="1:4" ht="30">
      <c r="A39" t="s">
        <v>31</v>
      </c>
      <c r="B39" s="1" t="s">
        <v>75</v>
      </c>
      <c r="C39">
        <v>2.5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F46"/>
  <sheetViews>
    <sheetView topLeftCell="A22" workbookViewId="0">
      <selection activeCell="F37" sqref="F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76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17</v>
      </c>
      <c r="B7" s="6">
        <v>11.2</v>
      </c>
      <c r="C7">
        <v>180</v>
      </c>
      <c r="D7">
        <f>$B$7*$C$7</f>
        <v>2015.9999999999998</v>
      </c>
      <c r="E7">
        <v>180</v>
      </c>
      <c r="F7">
        <f>$B$7*$E$7</f>
        <v>2015.9999999999998</v>
      </c>
    </row>
    <row r="8" spans="1:6">
      <c r="A8" s="2" t="s">
        <v>18</v>
      </c>
      <c r="B8" s="6">
        <v>12.9</v>
      </c>
      <c r="C8">
        <v>85</v>
      </c>
      <c r="D8">
        <f>$B$8*$C$8</f>
        <v>1096.5</v>
      </c>
      <c r="E8">
        <v>85</v>
      </c>
      <c r="F8">
        <f>$B$8*$E$8</f>
        <v>1096.5</v>
      </c>
    </row>
    <row r="9" spans="1:6">
      <c r="A9" s="2" t="s">
        <v>19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20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21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3112.5</v>
      </c>
      <c r="E13" s="1" t="s">
        <v>24</v>
      </c>
      <c r="F13">
        <f>SUM(F4:F12)</f>
        <v>3112.5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7.5</v>
      </c>
    </row>
    <row r="19" spans="1:4">
      <c r="A19" t="s">
        <v>32</v>
      </c>
      <c r="B19">
        <v>8</v>
      </c>
      <c r="D19">
        <v>6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7</v>
      </c>
    </row>
    <row r="22" spans="1:4">
      <c r="A22" t="s">
        <v>35</v>
      </c>
      <c r="B22">
        <v>8</v>
      </c>
      <c r="D22">
        <v>4</v>
      </c>
    </row>
    <row r="23" spans="1:4">
      <c r="A23" t="s">
        <v>36</v>
      </c>
      <c r="B23">
        <v>8</v>
      </c>
      <c r="D23">
        <v>3</v>
      </c>
    </row>
    <row r="24" spans="1:4">
      <c r="A24" t="s">
        <v>37</v>
      </c>
      <c r="B24">
        <v>8</v>
      </c>
      <c r="D24">
        <v>6</v>
      </c>
    </row>
    <row r="25" spans="1:4">
      <c r="A25" t="s">
        <v>38</v>
      </c>
      <c r="B25">
        <v>8</v>
      </c>
      <c r="D25">
        <v>6</v>
      </c>
    </row>
    <row r="26" spans="1:4">
      <c r="A26" t="s">
        <v>39</v>
      </c>
      <c r="B26">
        <v>8</v>
      </c>
      <c r="D26">
        <v>6.5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2760</v>
      </c>
    </row>
    <row r="30" spans="1:4" ht="45">
      <c r="A30" s="1" t="s">
        <v>42</v>
      </c>
      <c r="B30">
        <f>F13/B28</f>
        <v>0.810546875</v>
      </c>
      <c r="C30" s="1" t="s">
        <v>43</v>
      </c>
      <c r="D30">
        <f>F13/D28</f>
        <v>1.1277173913043479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 ht="30">
      <c r="A36" s="1" t="s">
        <v>36</v>
      </c>
      <c r="B36" s="1" t="s">
        <v>57</v>
      </c>
      <c r="C36">
        <v>5</v>
      </c>
    </row>
    <row r="37" spans="1:4" ht="30">
      <c r="A37" s="1" t="s">
        <v>35</v>
      </c>
      <c r="B37" s="1" t="s">
        <v>77</v>
      </c>
      <c r="C37">
        <v>4</v>
      </c>
    </row>
    <row r="38" spans="1:4">
      <c r="A38" t="s">
        <v>34</v>
      </c>
      <c r="B38" s="1" t="s">
        <v>48</v>
      </c>
      <c r="C38">
        <v>1</v>
      </c>
    </row>
    <row r="39" spans="1:4">
      <c r="A39" t="s">
        <v>37</v>
      </c>
      <c r="B39" s="1" t="s">
        <v>78</v>
      </c>
      <c r="C39">
        <v>2</v>
      </c>
    </row>
    <row r="40" spans="1:4" ht="30">
      <c r="A40" s="1" t="s">
        <v>79</v>
      </c>
      <c r="B40" s="1" t="s">
        <v>48</v>
      </c>
      <c r="C40">
        <v>2</v>
      </c>
    </row>
    <row r="41" spans="1:4">
      <c r="A41" t="s">
        <v>39</v>
      </c>
      <c r="B41" s="1" t="s">
        <v>48</v>
      </c>
      <c r="C41">
        <v>1.5</v>
      </c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6" sqref="F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80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17</v>
      </c>
      <c r="B7" s="6">
        <v>11.2</v>
      </c>
      <c r="C7">
        <v>200</v>
      </c>
      <c r="D7">
        <f>$B$7*$C$7</f>
        <v>2240</v>
      </c>
      <c r="E7">
        <v>200</v>
      </c>
      <c r="F7">
        <f>$B$7*$E$7</f>
        <v>2240</v>
      </c>
    </row>
    <row r="8" spans="1:6">
      <c r="A8" s="2" t="s">
        <v>18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19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20</v>
      </c>
      <c r="B10" s="6">
        <v>12.9</v>
      </c>
      <c r="C10">
        <v>40</v>
      </c>
      <c r="D10">
        <f>$B$10*$C$10</f>
        <v>516</v>
      </c>
      <c r="E10">
        <v>40</v>
      </c>
      <c r="F10">
        <f>$B$10*$E$10</f>
        <v>516</v>
      </c>
    </row>
    <row r="11" spans="1:6">
      <c r="A11" s="2" t="s">
        <v>21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3092</v>
      </c>
      <c r="E13" s="1" t="s">
        <v>24</v>
      </c>
      <c r="F13">
        <f>SUM(F4:F12)</f>
        <v>3092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8</v>
      </c>
    </row>
    <row r="19" spans="1:4">
      <c r="A19" t="s">
        <v>32</v>
      </c>
      <c r="B19">
        <v>8</v>
      </c>
      <c r="D19">
        <v>8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4</v>
      </c>
    </row>
    <row r="23" spans="1:4">
      <c r="A23" t="s">
        <v>36</v>
      </c>
      <c r="B23">
        <v>8</v>
      </c>
      <c r="D23">
        <v>4</v>
      </c>
    </row>
    <row r="24" spans="1:4">
      <c r="A24" t="s">
        <v>37</v>
      </c>
      <c r="B24">
        <v>8</v>
      </c>
      <c r="D24">
        <v>6.5</v>
      </c>
    </row>
    <row r="25" spans="1:4">
      <c r="A25" t="s">
        <v>38</v>
      </c>
      <c r="B25">
        <v>8</v>
      </c>
      <c r="D25">
        <v>7</v>
      </c>
    </row>
    <row r="26" spans="1:4">
      <c r="A26" t="s">
        <v>39</v>
      </c>
      <c r="B26">
        <v>8</v>
      </c>
      <c r="D26">
        <v>7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3150</v>
      </c>
    </row>
    <row r="30" spans="1:4" ht="45">
      <c r="A30" s="1" t="s">
        <v>42</v>
      </c>
      <c r="B30">
        <f>F13/B28</f>
        <v>0.8052083333333333</v>
      </c>
      <c r="C30" s="1" t="s">
        <v>43</v>
      </c>
      <c r="D30">
        <f>F13/D28</f>
        <v>0.98158730158730156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>
      <c r="A36" s="1" t="s">
        <v>35</v>
      </c>
      <c r="B36" s="1" t="s">
        <v>48</v>
      </c>
      <c r="C36">
        <v>3.5</v>
      </c>
    </row>
    <row r="37" spans="1:4" ht="60">
      <c r="A37" s="1" t="s">
        <v>36</v>
      </c>
      <c r="B37" s="1" t="s">
        <v>81</v>
      </c>
      <c r="C37">
        <v>4</v>
      </c>
    </row>
    <row r="38" spans="1:4">
      <c r="A38" t="s">
        <v>37</v>
      </c>
      <c r="B38" s="1" t="s">
        <v>48</v>
      </c>
      <c r="C38">
        <v>1.5</v>
      </c>
    </row>
    <row r="39" spans="1:4" ht="60">
      <c r="A39" t="s">
        <v>39</v>
      </c>
      <c r="B39" s="1" t="s">
        <v>82</v>
      </c>
      <c r="C39">
        <v>1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G36" sqref="G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83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17</v>
      </c>
      <c r="B7" s="6">
        <v>11.2</v>
      </c>
      <c r="C7">
        <v>80</v>
      </c>
      <c r="D7">
        <f>$B$7*$C$7</f>
        <v>896</v>
      </c>
      <c r="E7">
        <v>80</v>
      </c>
      <c r="F7">
        <f>$B$7*$E$7</f>
        <v>896</v>
      </c>
    </row>
    <row r="8" spans="1:6">
      <c r="A8" s="2" t="s">
        <v>18</v>
      </c>
      <c r="B8" s="6">
        <v>12.9</v>
      </c>
      <c r="C8">
        <v>85</v>
      </c>
      <c r="D8">
        <f>$B$8*$C$8</f>
        <v>1096.5</v>
      </c>
      <c r="E8">
        <v>85</v>
      </c>
      <c r="F8">
        <f>$B$8*$E$8</f>
        <v>1096.5</v>
      </c>
    </row>
    <row r="9" spans="1:6">
      <c r="A9" s="2" t="s">
        <v>19</v>
      </c>
      <c r="B9" s="6">
        <v>11.2</v>
      </c>
      <c r="C9">
        <v>120</v>
      </c>
      <c r="D9">
        <f>$B$9*$C$9</f>
        <v>1344</v>
      </c>
      <c r="E9">
        <v>120</v>
      </c>
      <c r="F9">
        <f>$B$9*$E$9</f>
        <v>1344</v>
      </c>
    </row>
    <row r="10" spans="1:6">
      <c r="A10" s="2" t="s">
        <v>20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21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3672.5</v>
      </c>
      <c r="E13" s="1" t="s">
        <v>24</v>
      </c>
      <c r="F13">
        <f>SUM(F4:F12)</f>
        <v>3672.5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8</v>
      </c>
    </row>
    <row r="19" spans="1:4">
      <c r="A19" t="s">
        <v>32</v>
      </c>
      <c r="B19">
        <v>8</v>
      </c>
      <c r="D19">
        <v>8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6</v>
      </c>
    </row>
    <row r="23" spans="1:4">
      <c r="A23" t="s">
        <v>36</v>
      </c>
      <c r="B23">
        <v>8</v>
      </c>
      <c r="D23">
        <v>4</v>
      </c>
    </row>
    <row r="24" spans="1:4">
      <c r="A24" t="s">
        <v>37</v>
      </c>
      <c r="B24">
        <v>8</v>
      </c>
      <c r="D24">
        <v>8</v>
      </c>
    </row>
    <row r="25" spans="1:4">
      <c r="A25" t="s">
        <v>38</v>
      </c>
      <c r="B25">
        <v>8</v>
      </c>
      <c r="D25">
        <v>6</v>
      </c>
    </row>
    <row r="26" spans="1:4">
      <c r="A26" t="s">
        <v>39</v>
      </c>
      <c r="B26">
        <v>8</v>
      </c>
      <c r="D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3360</v>
      </c>
    </row>
    <row r="30" spans="1:4" ht="45">
      <c r="A30" s="1" t="s">
        <v>42</v>
      </c>
      <c r="B30">
        <f>F13/B28</f>
        <v>0.95638020833333337</v>
      </c>
      <c r="C30" s="1" t="s">
        <v>43</v>
      </c>
      <c r="D30">
        <f>F13/D28</f>
        <v>1.0930059523809523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 ht="30">
      <c r="A36" s="1" t="s">
        <v>36</v>
      </c>
      <c r="B36" s="1" t="s">
        <v>57</v>
      </c>
      <c r="C36">
        <v>4</v>
      </c>
    </row>
    <row r="37" spans="1:4" ht="30">
      <c r="A37" s="1" t="s">
        <v>84</v>
      </c>
      <c r="B37" s="1" t="s">
        <v>85</v>
      </c>
      <c r="C37">
        <v>2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F46"/>
  <sheetViews>
    <sheetView topLeftCell="A27" workbookViewId="0">
      <selection activeCell="E37" sqref="E37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86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17</v>
      </c>
      <c r="B7" s="6">
        <v>11.2</v>
      </c>
      <c r="C7">
        <v>200</v>
      </c>
      <c r="D7">
        <f>$B$7*$C$7</f>
        <v>2240</v>
      </c>
      <c r="E7">
        <v>200</v>
      </c>
      <c r="F7">
        <f>$B$7*$E$7</f>
        <v>2240</v>
      </c>
    </row>
    <row r="8" spans="1:6">
      <c r="A8" s="2" t="s">
        <v>18</v>
      </c>
      <c r="B8" s="6">
        <v>12.9</v>
      </c>
      <c r="C8">
        <v>85</v>
      </c>
      <c r="D8">
        <f>$B$8*$C$8</f>
        <v>1096.5</v>
      </c>
      <c r="E8">
        <v>85</v>
      </c>
      <c r="F8">
        <f>$B$8*$E$8</f>
        <v>1096.5</v>
      </c>
    </row>
    <row r="9" spans="1:6">
      <c r="A9" s="2" t="s">
        <v>19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20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21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3672.5</v>
      </c>
      <c r="E13" s="1" t="s">
        <v>24</v>
      </c>
      <c r="F13">
        <f>SUM(F4:F12)</f>
        <v>3672.5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8</v>
      </c>
    </row>
    <row r="19" spans="1:4">
      <c r="A19" t="s">
        <v>32</v>
      </c>
      <c r="B19">
        <v>8</v>
      </c>
      <c r="D19">
        <v>8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5</v>
      </c>
    </row>
    <row r="23" spans="1:4">
      <c r="A23" t="s">
        <v>36</v>
      </c>
      <c r="B23">
        <v>8</v>
      </c>
      <c r="D23">
        <v>5</v>
      </c>
    </row>
    <row r="24" spans="1:4">
      <c r="A24" t="s">
        <v>37</v>
      </c>
      <c r="B24">
        <v>8</v>
      </c>
      <c r="D24">
        <v>7</v>
      </c>
    </row>
    <row r="25" spans="1:4">
      <c r="A25" t="s">
        <v>38</v>
      </c>
      <c r="B25">
        <v>8</v>
      </c>
      <c r="D25">
        <v>5</v>
      </c>
    </row>
    <row r="26" spans="1:4">
      <c r="A26" t="s">
        <v>39</v>
      </c>
      <c r="B26">
        <v>8</v>
      </c>
      <c r="D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3240</v>
      </c>
    </row>
    <row r="30" spans="1:4" ht="45">
      <c r="A30" s="1" t="s">
        <v>42</v>
      </c>
      <c r="B30">
        <f>F13/B28</f>
        <v>0.95638020833333337</v>
      </c>
      <c r="C30" s="1" t="s">
        <v>43</v>
      </c>
      <c r="D30">
        <f>F13/D28</f>
        <v>1.1334876543209877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 ht="30">
      <c r="A36" s="1" t="s">
        <v>64</v>
      </c>
      <c r="B36" s="1" t="s">
        <v>87</v>
      </c>
      <c r="C36">
        <v>3</v>
      </c>
    </row>
    <row r="37" spans="1:4" ht="30">
      <c r="A37" s="1" t="s">
        <v>36</v>
      </c>
      <c r="B37" s="1" t="s">
        <v>57</v>
      </c>
      <c r="C37">
        <v>3</v>
      </c>
    </row>
    <row r="38" spans="1:4" ht="30">
      <c r="A38" t="s">
        <v>31</v>
      </c>
      <c r="B38" s="1" t="s">
        <v>50</v>
      </c>
      <c r="C38">
        <v>6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>
  <dimension ref="A1:F46"/>
  <sheetViews>
    <sheetView topLeftCell="A29" workbookViewId="0">
      <selection activeCell="G36" sqref="G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88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17</v>
      </c>
      <c r="B7" s="6">
        <v>11.2</v>
      </c>
      <c r="C7">
        <v>200</v>
      </c>
      <c r="D7">
        <f>$B$7*$C$7</f>
        <v>2240</v>
      </c>
      <c r="E7">
        <v>200</v>
      </c>
      <c r="F7">
        <f>$B$7*$E$7</f>
        <v>2240</v>
      </c>
    </row>
    <row r="8" spans="1:6">
      <c r="A8" s="2" t="s">
        <v>18</v>
      </c>
      <c r="B8" s="6">
        <v>12.9</v>
      </c>
      <c r="C8">
        <v>85</v>
      </c>
      <c r="D8">
        <f>$B$8*$C$8</f>
        <v>1096.5</v>
      </c>
      <c r="E8">
        <v>85</v>
      </c>
      <c r="F8">
        <f>$B$8*$E$8</f>
        <v>1096.5</v>
      </c>
    </row>
    <row r="9" spans="1:6">
      <c r="A9" s="2" t="s">
        <v>19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20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21</v>
      </c>
      <c r="B11" s="6">
        <v>11.2</v>
      </c>
      <c r="C11">
        <v>30</v>
      </c>
      <c r="D11">
        <f>$B$11*$C$11</f>
        <v>336</v>
      </c>
      <c r="E11">
        <v>30</v>
      </c>
      <c r="F11">
        <f>$B$11*$E$11</f>
        <v>336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3672.5</v>
      </c>
      <c r="E13" s="1" t="s">
        <v>24</v>
      </c>
      <c r="F13">
        <f>SUM(F4:F12)</f>
        <v>3672.5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8</v>
      </c>
    </row>
    <row r="19" spans="1:4">
      <c r="A19" t="s">
        <v>32</v>
      </c>
      <c r="B19">
        <v>8</v>
      </c>
      <c r="D19">
        <v>8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4.5</v>
      </c>
    </row>
    <row r="23" spans="1:4">
      <c r="A23" t="s">
        <v>36</v>
      </c>
      <c r="B23">
        <v>8</v>
      </c>
      <c r="D23">
        <v>5</v>
      </c>
    </row>
    <row r="24" spans="1:4">
      <c r="A24" t="s">
        <v>37</v>
      </c>
      <c r="B24">
        <v>8</v>
      </c>
      <c r="D24">
        <v>7</v>
      </c>
    </row>
    <row r="25" spans="1:4">
      <c r="A25" t="s">
        <v>38</v>
      </c>
      <c r="B25">
        <v>8</v>
      </c>
      <c r="D25">
        <v>5</v>
      </c>
    </row>
    <row r="26" spans="1:4">
      <c r="A26" t="s">
        <v>39</v>
      </c>
      <c r="B26">
        <v>8</v>
      </c>
      <c r="D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3210</v>
      </c>
    </row>
    <row r="30" spans="1:4" ht="45">
      <c r="A30" s="1" t="s">
        <v>42</v>
      </c>
      <c r="B30">
        <f>F13/B28</f>
        <v>0.95638020833333337</v>
      </c>
      <c r="C30" s="1" t="s">
        <v>43</v>
      </c>
      <c r="D30">
        <f>F13/D28</f>
        <v>1.1440809968847352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 ht="30">
      <c r="A36" s="1" t="s">
        <v>64</v>
      </c>
      <c r="B36" s="1" t="s">
        <v>48</v>
      </c>
      <c r="C36">
        <v>3</v>
      </c>
    </row>
    <row r="37" spans="1:4" ht="45">
      <c r="A37" s="1" t="s">
        <v>36</v>
      </c>
      <c r="B37" s="1" t="s">
        <v>89</v>
      </c>
      <c r="C37">
        <v>3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4" sqref="F34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90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17</v>
      </c>
      <c r="B7" s="6">
        <v>11.2</v>
      </c>
      <c r="C7">
        <v>195</v>
      </c>
      <c r="D7">
        <f>$B$7*$C$7</f>
        <v>2184</v>
      </c>
      <c r="E7">
        <v>195</v>
      </c>
      <c r="F7">
        <f>$B$7*$E$7</f>
        <v>2184</v>
      </c>
    </row>
    <row r="8" spans="1:6">
      <c r="A8" s="2" t="s">
        <v>18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19</v>
      </c>
      <c r="B9" s="6">
        <v>11.2</v>
      </c>
      <c r="C9">
        <v>120</v>
      </c>
      <c r="D9">
        <f>$B$9*$C$9</f>
        <v>1344</v>
      </c>
      <c r="E9">
        <v>120</v>
      </c>
      <c r="F9">
        <f>$B$9*$E$9</f>
        <v>1344</v>
      </c>
    </row>
    <row r="10" spans="1:6">
      <c r="A10" s="2" t="s">
        <v>20</v>
      </c>
      <c r="B10" s="6">
        <v>12.9</v>
      </c>
      <c r="D10">
        <f>$B$10*$C$10</f>
        <v>0</v>
      </c>
      <c r="F10">
        <f>$B$10*$E$10</f>
        <v>0</v>
      </c>
    </row>
    <row r="11" spans="1:6">
      <c r="A11" s="2" t="s">
        <v>21</v>
      </c>
      <c r="B11" s="6">
        <v>11.2</v>
      </c>
      <c r="C11">
        <v>35</v>
      </c>
      <c r="D11">
        <f>$B$11*$C$11</f>
        <v>392</v>
      </c>
      <c r="E11">
        <v>35</v>
      </c>
      <c r="F11">
        <f>$B$11*$E$11</f>
        <v>392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3920</v>
      </c>
      <c r="E13" s="1" t="s">
        <v>24</v>
      </c>
      <c r="F13">
        <f>SUM(F4:F12)</f>
        <v>3920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8</v>
      </c>
    </row>
    <row r="19" spans="1:4">
      <c r="A19" t="s">
        <v>32</v>
      </c>
      <c r="B19">
        <v>8</v>
      </c>
      <c r="D19">
        <v>8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4.5</v>
      </c>
    </row>
    <row r="23" spans="1:4">
      <c r="A23" t="s">
        <v>36</v>
      </c>
      <c r="B23">
        <v>8</v>
      </c>
      <c r="D23">
        <v>3.5</v>
      </c>
    </row>
    <row r="24" spans="1:4">
      <c r="A24" t="s">
        <v>37</v>
      </c>
      <c r="B24">
        <v>8</v>
      </c>
      <c r="D24">
        <v>6</v>
      </c>
    </row>
    <row r="25" spans="1:4">
      <c r="A25" t="s">
        <v>38</v>
      </c>
      <c r="B25">
        <v>8</v>
      </c>
      <c r="D25">
        <v>8</v>
      </c>
    </row>
    <row r="26" spans="1:4">
      <c r="A26" t="s">
        <v>39</v>
      </c>
      <c r="B26">
        <v>8</v>
      </c>
      <c r="D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3240</v>
      </c>
    </row>
    <row r="30" spans="1:4" ht="45">
      <c r="A30" s="1" t="s">
        <v>42</v>
      </c>
      <c r="B30">
        <f>F13/B28</f>
        <v>1.0208333333333333</v>
      </c>
      <c r="C30" s="1" t="s">
        <v>43</v>
      </c>
      <c r="D30">
        <f>F13/D28</f>
        <v>1.2098765432098766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>
      <c r="A36" s="1" t="s">
        <v>35</v>
      </c>
      <c r="B36" s="1" t="s">
        <v>48</v>
      </c>
      <c r="C36">
        <v>3.5</v>
      </c>
    </row>
    <row r="37" spans="1:4">
      <c r="A37" s="1" t="s">
        <v>36</v>
      </c>
      <c r="B37" s="1" t="s">
        <v>47</v>
      </c>
      <c r="C37">
        <v>1</v>
      </c>
    </row>
    <row r="38" spans="1:4" ht="30">
      <c r="A38" t="s">
        <v>37</v>
      </c>
      <c r="B38" s="1" t="s">
        <v>50</v>
      </c>
      <c r="C38">
        <v>2</v>
      </c>
    </row>
    <row r="39" spans="1:4" ht="30">
      <c r="A39" t="s">
        <v>31</v>
      </c>
      <c r="B39" s="1" t="s">
        <v>91</v>
      </c>
      <c r="C39">
        <v>2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19.xml><?xml version="1.0" encoding="utf-8"?>
<worksheet xmlns="http://schemas.openxmlformats.org/spreadsheetml/2006/main" xmlns:r="http://schemas.openxmlformats.org/officeDocument/2006/relationships">
  <dimension ref="A1:F46"/>
  <sheetViews>
    <sheetView workbookViewId="0">
      <selection activeCell="F35" sqref="F35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6">
      <c r="A1" t="s">
        <v>0</v>
      </c>
      <c r="C1" t="s">
        <v>92</v>
      </c>
    </row>
    <row r="2" spans="1:6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6">
      <c r="A4" s="2" t="s">
        <v>14</v>
      </c>
      <c r="B4" s="6">
        <v>11.2</v>
      </c>
      <c r="D4">
        <f>$B$4*$C$4</f>
        <v>0</v>
      </c>
      <c r="F4">
        <f>$B$4*$E$4</f>
        <v>0</v>
      </c>
    </row>
    <row r="5" spans="1:6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6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6">
      <c r="A7" s="2" t="s">
        <v>17</v>
      </c>
      <c r="B7" s="6">
        <v>11.2</v>
      </c>
      <c r="C7">
        <v>240</v>
      </c>
      <c r="D7">
        <f>$B$7*$C$7</f>
        <v>2688</v>
      </c>
      <c r="E7">
        <v>240</v>
      </c>
      <c r="F7">
        <f>$B$7*$E$7</f>
        <v>2688</v>
      </c>
    </row>
    <row r="8" spans="1:6">
      <c r="A8" s="2" t="s">
        <v>18</v>
      </c>
      <c r="B8" s="6">
        <v>12.9</v>
      </c>
      <c r="D8">
        <f>$B$8*$C$8</f>
        <v>0</v>
      </c>
      <c r="F8">
        <f>$B$8*$E$8</f>
        <v>0</v>
      </c>
    </row>
    <row r="9" spans="1:6">
      <c r="A9" s="2" t="s">
        <v>19</v>
      </c>
      <c r="B9" s="6">
        <v>11.2</v>
      </c>
      <c r="D9">
        <f>$B$9*$C$9</f>
        <v>0</v>
      </c>
      <c r="F9">
        <f>$B$9*$E$9</f>
        <v>0</v>
      </c>
    </row>
    <row r="10" spans="1:6">
      <c r="A10" s="2" t="s">
        <v>20</v>
      </c>
      <c r="B10" s="6">
        <v>12.9</v>
      </c>
      <c r="C10">
        <v>85</v>
      </c>
      <c r="D10">
        <f>$B$10*$C$10</f>
        <v>1096.5</v>
      </c>
      <c r="E10">
        <v>85</v>
      </c>
      <c r="F10">
        <f>$B$10*$E$10</f>
        <v>1096.5</v>
      </c>
    </row>
    <row r="11" spans="1:6">
      <c r="A11" s="2" t="s">
        <v>21</v>
      </c>
      <c r="B11" s="6">
        <v>11.2</v>
      </c>
      <c r="D11">
        <f>$B$11*$C$11</f>
        <v>0</v>
      </c>
      <c r="F11">
        <f>$B$11*$E$11</f>
        <v>0</v>
      </c>
    </row>
    <row r="12" spans="1:6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6" ht="60">
      <c r="B13" s="1" t="s">
        <v>23</v>
      </c>
      <c r="C13" s="1"/>
      <c r="D13">
        <f>SUM(D4:D12)</f>
        <v>3784.5</v>
      </c>
      <c r="E13" s="1" t="s">
        <v>24</v>
      </c>
      <c r="F13">
        <f>SUM(F4:F12)</f>
        <v>3784.5</v>
      </c>
    </row>
    <row r="16" spans="1:6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8</v>
      </c>
    </row>
    <row r="19" spans="1:4">
      <c r="A19" t="s">
        <v>32</v>
      </c>
      <c r="B19">
        <v>8</v>
      </c>
      <c r="D19">
        <v>8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5</v>
      </c>
    </row>
    <row r="23" spans="1:4">
      <c r="A23" t="s">
        <v>36</v>
      </c>
      <c r="B23">
        <v>8</v>
      </c>
      <c r="D23">
        <v>4</v>
      </c>
    </row>
    <row r="24" spans="1:4">
      <c r="A24" t="s">
        <v>37</v>
      </c>
      <c r="B24">
        <v>8</v>
      </c>
      <c r="D24">
        <v>8</v>
      </c>
    </row>
    <row r="25" spans="1:4">
      <c r="A25" t="s">
        <v>38</v>
      </c>
      <c r="B25">
        <v>8</v>
      </c>
      <c r="D25">
        <v>8</v>
      </c>
    </row>
    <row r="26" spans="1:4">
      <c r="A26" t="s">
        <v>39</v>
      </c>
      <c r="B26">
        <v>8</v>
      </c>
      <c r="D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3420</v>
      </c>
    </row>
    <row r="30" spans="1:4" ht="45">
      <c r="A30" s="1" t="s">
        <v>42</v>
      </c>
      <c r="B30">
        <f>F13/B28</f>
        <v>0.98554687500000004</v>
      </c>
      <c r="C30" s="1" t="s">
        <v>43</v>
      </c>
      <c r="D30">
        <f>F13/D28</f>
        <v>1.1065789473684211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>
      <c r="A36" s="1" t="s">
        <v>35</v>
      </c>
      <c r="B36" s="1" t="s">
        <v>48</v>
      </c>
      <c r="C36">
        <v>3</v>
      </c>
    </row>
    <row r="37" spans="1:4" ht="30">
      <c r="A37" s="1" t="s">
        <v>36</v>
      </c>
      <c r="B37" s="1" t="s">
        <v>57</v>
      </c>
      <c r="C37">
        <v>4</v>
      </c>
    </row>
    <row r="38" spans="1:4">
      <c r="B38" s="1"/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0.xml><?xml version="1.0" encoding="utf-8"?>
<worksheet xmlns="http://schemas.openxmlformats.org/spreadsheetml/2006/main" xmlns:r="http://schemas.openxmlformats.org/officeDocument/2006/relationships">
  <dimension ref="A1:H46"/>
  <sheetViews>
    <sheetView topLeftCell="A30" workbookViewId="0">
      <selection activeCell="G36" sqref="G3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8">
      <c r="A1" t="s">
        <v>0</v>
      </c>
      <c r="C1" t="s">
        <v>93</v>
      </c>
    </row>
    <row r="2" spans="1:8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8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8">
      <c r="A4" s="2" t="s">
        <v>14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  <c r="H4" t="s">
        <v>94</v>
      </c>
    </row>
    <row r="5" spans="1:8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8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8">
      <c r="A7" s="2" t="s">
        <v>17</v>
      </c>
      <c r="B7" s="6">
        <v>11.2</v>
      </c>
      <c r="C7">
        <v>120</v>
      </c>
      <c r="D7">
        <f>$B$7*$C$7</f>
        <v>1344</v>
      </c>
      <c r="E7">
        <v>120</v>
      </c>
      <c r="F7">
        <f>$B$7*$E$7</f>
        <v>1344</v>
      </c>
    </row>
    <row r="8" spans="1:8">
      <c r="A8" s="2" t="s">
        <v>18</v>
      </c>
      <c r="B8" s="6">
        <v>12.9</v>
      </c>
      <c r="C8">
        <v>85</v>
      </c>
      <c r="D8">
        <f>$B$8*$C$8</f>
        <v>1096.5</v>
      </c>
      <c r="E8">
        <v>85</v>
      </c>
      <c r="F8">
        <f>$B$8*$E$8</f>
        <v>1096.5</v>
      </c>
    </row>
    <row r="9" spans="1:8">
      <c r="A9" s="2" t="s">
        <v>19</v>
      </c>
      <c r="B9" s="6">
        <v>11.2</v>
      </c>
      <c r="D9">
        <f>$B$9*$C$9</f>
        <v>0</v>
      </c>
      <c r="F9">
        <f>$B$9*$E$9</f>
        <v>0</v>
      </c>
    </row>
    <row r="10" spans="1:8">
      <c r="A10" s="2" t="s">
        <v>20</v>
      </c>
      <c r="B10" s="6">
        <v>12.9</v>
      </c>
      <c r="D10">
        <f>$B$10*$C$10</f>
        <v>0</v>
      </c>
      <c r="F10">
        <f>$B$10*$E$10</f>
        <v>0</v>
      </c>
    </row>
    <row r="11" spans="1:8">
      <c r="A11" s="2" t="s">
        <v>21</v>
      </c>
      <c r="B11" s="6">
        <v>11.2</v>
      </c>
      <c r="D11">
        <f>$B$11*$C$11</f>
        <v>0</v>
      </c>
      <c r="F11">
        <f>$B$11*$E$11</f>
        <v>0</v>
      </c>
    </row>
    <row r="12" spans="1:8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8" ht="60">
      <c r="B13" s="1" t="s">
        <v>23</v>
      </c>
      <c r="C13" s="1"/>
      <c r="D13">
        <f>SUM(D4:D12)</f>
        <v>3560.5</v>
      </c>
      <c r="E13" s="1" t="s">
        <v>24</v>
      </c>
      <c r="F13">
        <f>SUM(F4:F12)</f>
        <v>3560.5</v>
      </c>
    </row>
    <row r="16" spans="1:8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8</v>
      </c>
    </row>
    <row r="19" spans="1:4">
      <c r="A19" t="s">
        <v>32</v>
      </c>
      <c r="B19">
        <v>8</v>
      </c>
      <c r="D19">
        <v>8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7.5</v>
      </c>
    </row>
    <row r="22" spans="1:4">
      <c r="A22" t="s">
        <v>35</v>
      </c>
      <c r="B22">
        <v>8</v>
      </c>
      <c r="D22">
        <v>5</v>
      </c>
    </row>
    <row r="23" spans="1:4">
      <c r="A23" t="s">
        <v>36</v>
      </c>
      <c r="B23">
        <v>8</v>
      </c>
      <c r="D23">
        <v>3.5</v>
      </c>
    </row>
    <row r="24" spans="1:4">
      <c r="A24" t="s">
        <v>37</v>
      </c>
      <c r="B24">
        <v>8</v>
      </c>
      <c r="D24">
        <v>8</v>
      </c>
    </row>
    <row r="25" spans="1:4">
      <c r="A25" t="s">
        <v>38</v>
      </c>
      <c r="B25">
        <v>8</v>
      </c>
      <c r="D25">
        <v>7</v>
      </c>
    </row>
    <row r="26" spans="1:4">
      <c r="A26" t="s">
        <v>39</v>
      </c>
      <c r="B26">
        <v>8</v>
      </c>
      <c r="D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3300</v>
      </c>
    </row>
    <row r="30" spans="1:4" ht="45">
      <c r="A30" s="1" t="s">
        <v>42</v>
      </c>
      <c r="B30">
        <f>F13/B28</f>
        <v>0.9272135416666667</v>
      </c>
      <c r="C30" s="1" t="s">
        <v>43</v>
      </c>
      <c r="D30">
        <f>F13/D28</f>
        <v>1.0789393939393939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 ht="30">
      <c r="A36" s="1" t="s">
        <v>64</v>
      </c>
      <c r="B36" s="1" t="s">
        <v>49</v>
      </c>
      <c r="C36">
        <v>1</v>
      </c>
    </row>
    <row r="37" spans="1:4" ht="30">
      <c r="A37" s="1" t="s">
        <v>35</v>
      </c>
      <c r="B37" s="1" t="s">
        <v>95</v>
      </c>
      <c r="C37">
        <v>1.5</v>
      </c>
    </row>
    <row r="38" spans="1:4" ht="45">
      <c r="A38" t="s">
        <v>36</v>
      </c>
      <c r="B38" s="1" t="s">
        <v>89</v>
      </c>
      <c r="C38">
        <v>2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1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activeCell="D26" sqref="D26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8">
      <c r="A1" t="s">
        <v>0</v>
      </c>
      <c r="C1" t="s">
        <v>96</v>
      </c>
    </row>
    <row r="2" spans="1:8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8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8">
      <c r="A4" s="2" t="s">
        <v>14</v>
      </c>
      <c r="B4" s="6">
        <v>11.2</v>
      </c>
      <c r="C4">
        <v>100</v>
      </c>
      <c r="D4">
        <f>$B$4*$C$4</f>
        <v>1120</v>
      </c>
      <c r="E4">
        <v>100</v>
      </c>
      <c r="F4">
        <f>$B$4*$E$4</f>
        <v>1120</v>
      </c>
      <c r="H4" t="s">
        <v>94</v>
      </c>
    </row>
    <row r="5" spans="1:8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8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8">
      <c r="A7" s="2" t="s">
        <v>17</v>
      </c>
      <c r="B7" s="6">
        <v>11.2</v>
      </c>
      <c r="D7">
        <f>$B$7*$C$7</f>
        <v>0</v>
      </c>
      <c r="F7">
        <f>$B$7*$E$7</f>
        <v>0</v>
      </c>
    </row>
    <row r="8" spans="1:8">
      <c r="A8" s="2" t="s">
        <v>18</v>
      </c>
      <c r="B8" s="6">
        <v>12.9</v>
      </c>
      <c r="D8">
        <f>$B$8*$C$8</f>
        <v>0</v>
      </c>
      <c r="F8">
        <f>$B$8*$E$8</f>
        <v>0</v>
      </c>
    </row>
    <row r="9" spans="1:8">
      <c r="A9" s="2" t="s">
        <v>19</v>
      </c>
      <c r="B9" s="6">
        <v>11.2</v>
      </c>
      <c r="C9">
        <v>60</v>
      </c>
      <c r="D9">
        <f>$B$9*$C$9</f>
        <v>672</v>
      </c>
      <c r="E9">
        <v>60</v>
      </c>
      <c r="F9">
        <f>$B$9*$E$9</f>
        <v>672</v>
      </c>
    </row>
    <row r="10" spans="1:8">
      <c r="A10" s="2" t="s">
        <v>20</v>
      </c>
      <c r="B10" s="6">
        <v>12.9</v>
      </c>
      <c r="C10">
        <v>85</v>
      </c>
      <c r="D10">
        <f>$B$10*$C$10</f>
        <v>1096.5</v>
      </c>
      <c r="E10">
        <v>85</v>
      </c>
      <c r="F10">
        <f>$B$10*$E$10</f>
        <v>1096.5</v>
      </c>
    </row>
    <row r="11" spans="1:8">
      <c r="A11" s="2" t="s">
        <v>21</v>
      </c>
      <c r="B11" s="6">
        <v>11.2</v>
      </c>
      <c r="D11">
        <f>$B$11*$C$11</f>
        <v>0</v>
      </c>
      <c r="F11">
        <f>$B$11*$E$11</f>
        <v>0</v>
      </c>
    </row>
    <row r="12" spans="1:8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8" ht="60">
      <c r="B13" s="1" t="s">
        <v>23</v>
      </c>
      <c r="C13" s="1"/>
      <c r="D13">
        <f>SUM(D4:D12)</f>
        <v>2888.5</v>
      </c>
      <c r="E13" s="1" t="s">
        <v>24</v>
      </c>
      <c r="F13">
        <f>SUM(F4:F12)</f>
        <v>2888.5</v>
      </c>
    </row>
    <row r="16" spans="1:8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13</v>
      </c>
    </row>
    <row r="19" spans="1:4">
      <c r="A19" t="s">
        <v>32</v>
      </c>
      <c r="B19">
        <v>8</v>
      </c>
      <c r="D19">
        <v>7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 s="6">
        <v>12.5</v>
      </c>
    </row>
    <row r="22" spans="1:4">
      <c r="A22" t="s">
        <v>35</v>
      </c>
      <c r="B22">
        <v>8</v>
      </c>
      <c r="D22">
        <v>6</v>
      </c>
    </row>
    <row r="23" spans="1:4">
      <c r="A23" t="s">
        <v>36</v>
      </c>
      <c r="B23">
        <v>8</v>
      </c>
      <c r="D23">
        <v>3</v>
      </c>
    </row>
    <row r="24" spans="1:4">
      <c r="A24" t="s">
        <v>37</v>
      </c>
      <c r="B24">
        <v>8</v>
      </c>
      <c r="D24">
        <v>0</v>
      </c>
    </row>
    <row r="25" spans="1:4">
      <c r="A25" t="s">
        <v>38</v>
      </c>
      <c r="B25">
        <v>8</v>
      </c>
      <c r="D25">
        <v>6</v>
      </c>
    </row>
    <row r="26" spans="1:4">
      <c r="A26" t="s">
        <v>39</v>
      </c>
      <c r="B26">
        <v>8</v>
      </c>
      <c r="D26">
        <v>7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3270</v>
      </c>
    </row>
    <row r="30" spans="1:4" ht="45">
      <c r="A30" s="1" t="s">
        <v>42</v>
      </c>
      <c r="B30">
        <f>F13/B28</f>
        <v>0.75221354166666665</v>
      </c>
      <c r="C30" s="1" t="s">
        <v>43</v>
      </c>
      <c r="D30">
        <f>F13/D28</f>
        <v>0.8833333333333333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 ht="30">
      <c r="A36" s="1" t="s">
        <v>64</v>
      </c>
      <c r="B36" s="1" t="s">
        <v>49</v>
      </c>
      <c r="C36">
        <v>1</v>
      </c>
    </row>
    <row r="37" spans="1:4" ht="45">
      <c r="A37" s="1" t="s">
        <v>36</v>
      </c>
      <c r="B37" s="1" t="s">
        <v>97</v>
      </c>
      <c r="C37">
        <v>4</v>
      </c>
    </row>
    <row r="38" spans="1:4" ht="60">
      <c r="A38" t="s">
        <v>31</v>
      </c>
      <c r="B38" s="1" t="s">
        <v>98</v>
      </c>
      <c r="C38">
        <v>5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2.xml><?xml version="1.0" encoding="utf-8"?>
<worksheet xmlns="http://schemas.openxmlformats.org/spreadsheetml/2006/main" xmlns:r="http://schemas.openxmlformats.org/officeDocument/2006/relationships">
  <dimension ref="A1:H46"/>
  <sheetViews>
    <sheetView workbookViewId="0">
      <selection activeCell="G38" sqref="G38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8">
      <c r="A1" t="s">
        <v>0</v>
      </c>
      <c r="C1" t="s">
        <v>99</v>
      </c>
    </row>
    <row r="2" spans="1:8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8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8">
      <c r="A4" s="2" t="s">
        <v>14</v>
      </c>
      <c r="B4" s="6">
        <v>11.2</v>
      </c>
      <c r="D4">
        <f>$B$4*$C$4</f>
        <v>0</v>
      </c>
      <c r="F4">
        <f>$B$4*$E$4</f>
        <v>0</v>
      </c>
      <c r="H4" t="s">
        <v>94</v>
      </c>
    </row>
    <row r="5" spans="1:8">
      <c r="A5" s="2" t="s">
        <v>15</v>
      </c>
      <c r="B5" s="6">
        <v>11.2</v>
      </c>
      <c r="C5">
        <v>85</v>
      </c>
      <c r="D5">
        <f>$B$5*$C$5</f>
        <v>951.99999999999989</v>
      </c>
      <c r="E5">
        <v>85</v>
      </c>
      <c r="F5">
        <f>$B$5*$E$5</f>
        <v>951.99999999999989</v>
      </c>
    </row>
    <row r="6" spans="1:8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8">
      <c r="A7" s="2" t="s">
        <v>17</v>
      </c>
      <c r="B7" s="6">
        <v>11.2</v>
      </c>
      <c r="C7">
        <v>105</v>
      </c>
      <c r="D7">
        <f>$B$7*$C$7</f>
        <v>1176</v>
      </c>
      <c r="E7">
        <v>105</v>
      </c>
      <c r="F7">
        <f>$B$7*$E$7</f>
        <v>1176</v>
      </c>
    </row>
    <row r="8" spans="1:8">
      <c r="A8" s="2" t="s">
        <v>18</v>
      </c>
      <c r="B8" s="6">
        <v>12.9</v>
      </c>
      <c r="D8">
        <f>$B$8*$C$8</f>
        <v>0</v>
      </c>
      <c r="F8">
        <f>$B$8*$E$8</f>
        <v>0</v>
      </c>
    </row>
    <row r="9" spans="1:8">
      <c r="A9" s="2" t="s">
        <v>19</v>
      </c>
      <c r="B9" s="6">
        <v>11.2</v>
      </c>
      <c r="D9">
        <f>$B$9*$C$9</f>
        <v>0</v>
      </c>
      <c r="F9">
        <f>$B$9*$E$9</f>
        <v>0</v>
      </c>
    </row>
    <row r="10" spans="1:8">
      <c r="A10" s="2" t="s">
        <v>20</v>
      </c>
      <c r="B10" s="6">
        <v>12.9</v>
      </c>
      <c r="C10">
        <v>75</v>
      </c>
      <c r="D10">
        <f>$B$10*$C$10</f>
        <v>967.5</v>
      </c>
      <c r="E10">
        <v>75</v>
      </c>
      <c r="F10">
        <f>$B$10*$E$10</f>
        <v>967.5</v>
      </c>
    </row>
    <row r="11" spans="1:8">
      <c r="A11" s="2" t="s">
        <v>21</v>
      </c>
      <c r="B11" s="6">
        <v>11.2</v>
      </c>
      <c r="D11">
        <f>$B$11*$C$11</f>
        <v>0</v>
      </c>
      <c r="F11">
        <f>$B$11*$E$11</f>
        <v>0</v>
      </c>
    </row>
    <row r="12" spans="1:8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8" ht="60">
      <c r="B13" s="1" t="s">
        <v>23</v>
      </c>
      <c r="C13" s="1"/>
      <c r="D13">
        <f>SUM(D4:D12)</f>
        <v>3095.5</v>
      </c>
      <c r="E13" s="1" t="s">
        <v>24</v>
      </c>
      <c r="F13">
        <f>SUM(F4:F12)</f>
        <v>3095.5</v>
      </c>
    </row>
    <row r="16" spans="1:8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8</v>
      </c>
    </row>
    <row r="19" spans="1:4">
      <c r="A19" t="s">
        <v>32</v>
      </c>
      <c r="B19">
        <v>8</v>
      </c>
      <c r="D19">
        <v>8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7.5</v>
      </c>
    </row>
    <row r="23" spans="1:4">
      <c r="A23" t="s">
        <v>36</v>
      </c>
      <c r="B23">
        <v>8</v>
      </c>
      <c r="D23">
        <v>4</v>
      </c>
    </row>
    <row r="24" spans="1:4">
      <c r="A24" t="s">
        <v>37</v>
      </c>
      <c r="B24">
        <v>8</v>
      </c>
      <c r="D24">
        <v>0</v>
      </c>
    </row>
    <row r="25" spans="1:4">
      <c r="A25" t="s">
        <v>38</v>
      </c>
      <c r="B25">
        <v>8</v>
      </c>
      <c r="D25">
        <v>7</v>
      </c>
    </row>
    <row r="26" spans="1:4">
      <c r="A26" t="s">
        <v>39</v>
      </c>
      <c r="B26">
        <v>8</v>
      </c>
      <c r="D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3030</v>
      </c>
    </row>
    <row r="30" spans="1:4" ht="45">
      <c r="A30" s="1" t="s">
        <v>42</v>
      </c>
      <c r="B30">
        <f>F13/B28</f>
        <v>0.8061197916666667</v>
      </c>
      <c r="C30" s="1" t="s">
        <v>43</v>
      </c>
      <c r="D30">
        <f>F13/D28</f>
        <v>1.0216171617161716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>
      <c r="A36" s="1" t="s">
        <v>35</v>
      </c>
      <c r="B36" s="1" t="s">
        <v>48</v>
      </c>
      <c r="C36">
        <v>0.5</v>
      </c>
    </row>
    <row r="37" spans="1:4" ht="30">
      <c r="A37" s="1" t="s">
        <v>38</v>
      </c>
      <c r="B37" s="1" t="s">
        <v>75</v>
      </c>
      <c r="C37">
        <v>1</v>
      </c>
    </row>
    <row r="38" spans="1:4" ht="30">
      <c r="A38" t="s">
        <v>36</v>
      </c>
      <c r="B38" s="1" t="s">
        <v>57</v>
      </c>
      <c r="C38">
        <v>4</v>
      </c>
    </row>
    <row r="39" spans="1:4">
      <c r="B39" s="1"/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xl/worksheets/sheet23.xml><?xml version="1.0" encoding="utf-8"?>
<worksheet xmlns="http://schemas.openxmlformats.org/spreadsheetml/2006/main" xmlns:r="http://schemas.openxmlformats.org/officeDocument/2006/relationships">
  <dimension ref="A1:H46"/>
  <sheetViews>
    <sheetView topLeftCell="A27" workbookViewId="0">
      <selection activeCell="F39" sqref="F39"/>
    </sheetView>
  </sheetViews>
  <sheetFormatPr defaultRowHeight="15"/>
  <cols>
    <col min="1" max="1" width="14.28515625" customWidth="1"/>
    <col min="2" max="2" width="17.85546875" customWidth="1"/>
    <col min="3" max="3" width="15" customWidth="1"/>
    <col min="4" max="4" width="14" customWidth="1"/>
    <col min="5" max="5" width="15.42578125" customWidth="1"/>
    <col min="6" max="6" width="13.7109375" customWidth="1"/>
  </cols>
  <sheetData>
    <row r="1" spans="1:8">
      <c r="A1" t="s">
        <v>0</v>
      </c>
      <c r="C1" t="s">
        <v>100</v>
      </c>
    </row>
    <row r="2" spans="1:8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8" ht="48" customHeight="1">
      <c r="A3" s="4" t="s">
        <v>8</v>
      </c>
      <c r="B3" s="5" t="s">
        <v>9</v>
      </c>
      <c r="C3" s="4" t="s">
        <v>10</v>
      </c>
      <c r="D3" s="5" t="s">
        <v>11</v>
      </c>
      <c r="E3" s="4" t="s">
        <v>12</v>
      </c>
      <c r="F3" s="5" t="s">
        <v>13</v>
      </c>
    </row>
    <row r="4" spans="1:8">
      <c r="A4" s="2" t="s">
        <v>14</v>
      </c>
      <c r="B4" s="6">
        <v>11.2</v>
      </c>
      <c r="D4">
        <f>$B$4*$C$4</f>
        <v>0</v>
      </c>
      <c r="F4">
        <f>$B$4*$E$4</f>
        <v>0</v>
      </c>
      <c r="H4" t="s">
        <v>94</v>
      </c>
    </row>
    <row r="5" spans="1:8">
      <c r="A5" s="2" t="s">
        <v>15</v>
      </c>
      <c r="B5" s="6">
        <v>11.2</v>
      </c>
      <c r="D5">
        <f>$B$5*$C$5</f>
        <v>0</v>
      </c>
      <c r="F5">
        <f>$B$5*$E$5</f>
        <v>0</v>
      </c>
    </row>
    <row r="6" spans="1:8">
      <c r="A6" s="2" t="s">
        <v>16</v>
      </c>
      <c r="B6" s="6">
        <v>12.4</v>
      </c>
      <c r="D6">
        <f>$B$6*$C$6</f>
        <v>0</v>
      </c>
      <c r="F6">
        <f>$B$6*$E$6</f>
        <v>0</v>
      </c>
    </row>
    <row r="7" spans="1:8">
      <c r="A7" s="2" t="s">
        <v>17</v>
      </c>
      <c r="B7" s="6">
        <v>11.2</v>
      </c>
      <c r="D7">
        <f>$B$7*$C$7</f>
        <v>0</v>
      </c>
      <c r="F7">
        <f>$B$7*$E$7</f>
        <v>0</v>
      </c>
    </row>
    <row r="8" spans="1:8">
      <c r="A8" s="2" t="s">
        <v>18</v>
      </c>
      <c r="B8" s="6">
        <v>12.9</v>
      </c>
      <c r="D8">
        <f>$B$8*$C$8</f>
        <v>0</v>
      </c>
      <c r="F8">
        <f>$B$8*$E$8</f>
        <v>0</v>
      </c>
    </row>
    <row r="9" spans="1:8">
      <c r="A9" s="2" t="s">
        <v>19</v>
      </c>
      <c r="B9" s="6">
        <v>11.2</v>
      </c>
      <c r="C9">
        <v>240</v>
      </c>
      <c r="D9">
        <f>$B$9*$C$9</f>
        <v>2688</v>
      </c>
      <c r="E9">
        <v>240</v>
      </c>
      <c r="F9">
        <f>$B$9*$E$9</f>
        <v>2688</v>
      </c>
    </row>
    <row r="10" spans="1:8">
      <c r="A10" s="2" t="s">
        <v>20</v>
      </c>
      <c r="B10" s="6">
        <v>12.9</v>
      </c>
      <c r="C10">
        <v>85</v>
      </c>
      <c r="D10">
        <f>$B$10*$C$10</f>
        <v>1096.5</v>
      </c>
      <c r="E10">
        <v>85</v>
      </c>
      <c r="F10">
        <f>$B$10*$E$10</f>
        <v>1096.5</v>
      </c>
    </row>
    <row r="11" spans="1:8">
      <c r="A11" s="2" t="s">
        <v>21</v>
      </c>
      <c r="B11" s="6">
        <v>11.2</v>
      </c>
      <c r="D11">
        <f>$B$11*$C$11</f>
        <v>0</v>
      </c>
      <c r="F11">
        <f>$B$11*$E$11</f>
        <v>0</v>
      </c>
    </row>
    <row r="12" spans="1:8">
      <c r="A12" s="2" t="s">
        <v>22</v>
      </c>
      <c r="B12" s="6">
        <v>12.4</v>
      </c>
      <c r="D12">
        <f>$B$12*$C$12</f>
        <v>0</v>
      </c>
      <c r="F12">
        <f>$B$12*$E$12</f>
        <v>0</v>
      </c>
    </row>
    <row r="13" spans="1:8" ht="60">
      <c r="B13" s="1" t="s">
        <v>23</v>
      </c>
      <c r="C13" s="1"/>
      <c r="D13">
        <f>SUM(D4:D12)</f>
        <v>3784.5</v>
      </c>
      <c r="E13" s="1" t="s">
        <v>24</v>
      </c>
      <c r="F13">
        <f>SUM(F4:F12)</f>
        <v>3784.5</v>
      </c>
    </row>
    <row r="16" spans="1:8" ht="42.75" customHeight="1">
      <c r="A16" s="2" t="s">
        <v>2</v>
      </c>
      <c r="B16" s="3" t="s">
        <v>25</v>
      </c>
      <c r="C16" s="2" t="s">
        <v>26</v>
      </c>
      <c r="D16" t="s">
        <v>27</v>
      </c>
    </row>
    <row r="17" spans="1:4" ht="30">
      <c r="A17" s="2" t="s">
        <v>28</v>
      </c>
      <c r="B17" s="3" t="s">
        <v>29</v>
      </c>
      <c r="C17" s="2"/>
      <c r="D17" t="s">
        <v>30</v>
      </c>
    </row>
    <row r="18" spans="1:4">
      <c r="A18" t="s">
        <v>31</v>
      </c>
      <c r="B18">
        <v>0</v>
      </c>
      <c r="D18">
        <v>8</v>
      </c>
    </row>
    <row r="19" spans="1:4">
      <c r="A19" t="s">
        <v>32</v>
      </c>
      <c r="B19">
        <v>8</v>
      </c>
      <c r="D19">
        <v>8</v>
      </c>
    </row>
    <row r="20" spans="1:4">
      <c r="A20" t="s">
        <v>33</v>
      </c>
      <c r="B20">
        <v>8</v>
      </c>
      <c r="D20">
        <v>0</v>
      </c>
    </row>
    <row r="21" spans="1:4">
      <c r="A21" t="s">
        <v>34</v>
      </c>
      <c r="B21">
        <v>8</v>
      </c>
      <c r="D21">
        <v>8</v>
      </c>
    </row>
    <row r="22" spans="1:4">
      <c r="A22" t="s">
        <v>35</v>
      </c>
      <c r="B22">
        <v>8</v>
      </c>
      <c r="D22">
        <v>7.5</v>
      </c>
    </row>
    <row r="23" spans="1:4">
      <c r="A23" t="s">
        <v>36</v>
      </c>
      <c r="B23">
        <v>8</v>
      </c>
      <c r="D23">
        <v>4</v>
      </c>
    </row>
    <row r="24" spans="1:4">
      <c r="A24" t="s">
        <v>37</v>
      </c>
      <c r="B24">
        <v>8</v>
      </c>
      <c r="D24">
        <v>0</v>
      </c>
    </row>
    <row r="25" spans="1:4">
      <c r="A25" t="s">
        <v>38</v>
      </c>
      <c r="B25">
        <v>8</v>
      </c>
      <c r="D25">
        <v>7</v>
      </c>
    </row>
    <row r="26" spans="1:4">
      <c r="A26" t="s">
        <v>39</v>
      </c>
      <c r="B26">
        <v>8</v>
      </c>
      <c r="D26">
        <v>8</v>
      </c>
    </row>
    <row r="28" spans="1:4" ht="45">
      <c r="A28" s="1" t="s">
        <v>40</v>
      </c>
      <c r="B28">
        <f>SUM(B18:B26)*60</f>
        <v>3840</v>
      </c>
      <c r="C28" s="1" t="s">
        <v>41</v>
      </c>
      <c r="D28">
        <f>SUM(D18:D27)*60</f>
        <v>3030</v>
      </c>
    </row>
    <row r="30" spans="1:4" ht="45">
      <c r="A30" s="1" t="s">
        <v>42</v>
      </c>
      <c r="B30">
        <f>F13/B28</f>
        <v>0.98554687500000004</v>
      </c>
      <c r="C30" s="1" t="s">
        <v>43</v>
      </c>
      <c r="D30">
        <f>F13/D28</f>
        <v>1.249009900990099</v>
      </c>
    </row>
    <row r="33" spans="1:4">
      <c r="A33" t="s">
        <v>2</v>
      </c>
      <c r="B33" s="2" t="s">
        <v>25</v>
      </c>
      <c r="C33" t="s">
        <v>26</v>
      </c>
      <c r="D33" t="s">
        <v>27</v>
      </c>
    </row>
    <row r="34" spans="1:4">
      <c r="B34" s="2" t="s">
        <v>44</v>
      </c>
    </row>
    <row r="35" spans="1:4">
      <c r="A35" t="s">
        <v>28</v>
      </c>
      <c r="B35" t="s">
        <v>45</v>
      </c>
      <c r="C35" t="s">
        <v>30</v>
      </c>
    </row>
    <row r="36" spans="1:4" ht="30">
      <c r="A36" s="1" t="s">
        <v>36</v>
      </c>
      <c r="B36" s="1" t="s">
        <v>101</v>
      </c>
      <c r="C36">
        <v>4</v>
      </c>
    </row>
    <row r="37" spans="1:4">
      <c r="A37" s="1" t="s">
        <v>38</v>
      </c>
      <c r="B37" s="1" t="s">
        <v>48</v>
      </c>
      <c r="C37">
        <v>1</v>
      </c>
    </row>
    <row r="38" spans="1:4" ht="30">
      <c r="A38" t="s">
        <v>35</v>
      </c>
      <c r="B38" s="1" t="s">
        <v>95</v>
      </c>
      <c r="C38">
        <v>0.5</v>
      </c>
    </row>
    <row r="39" spans="1:4" ht="45">
      <c r="A39" t="s">
        <v>31</v>
      </c>
      <c r="B39" s="1" t="s">
        <v>102</v>
      </c>
      <c r="C39">
        <v>2</v>
      </c>
    </row>
    <row r="40" spans="1:4">
      <c r="B40" s="1"/>
    </row>
    <row r="41" spans="1:4">
      <c r="B41" s="1"/>
    </row>
    <row r="42" spans="1:4">
      <c r="B42" s="7"/>
    </row>
    <row r="43" spans="1:4">
      <c r="B43" s="1"/>
    </row>
    <row r="44" spans="1:4">
      <c r="B44" s="1"/>
    </row>
    <row r="45" spans="1:4">
      <c r="B45" s="1"/>
    </row>
    <row r="46" spans="1:4">
      <c r="B46" s="1"/>
    </row>
  </sheetData>
  <pageMargins left="0.7" right="0.7" top="0.75" bottom="0.75" header="0.3" footer="0.3"/>
  <pageSetup paperSize="9" orientation="portrait" horizontalDpi="4294967293" verticalDpi="0"/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12,12.2022                 </vt:lpstr>
      <vt:lpstr>09,12.2022                  </vt:lpstr>
      <vt:lpstr>30,11.2022                  </vt:lpstr>
      <vt:lpstr>29,11.2022                 </vt:lpstr>
      <vt:lpstr>28,11.2022                 </vt:lpstr>
      <vt:lpstr>25,11.2022                  </vt:lpstr>
      <vt:lpstr>24,11.2022                 </vt:lpstr>
      <vt:lpstr>23,11.2022                 </vt:lpstr>
      <vt:lpstr>22,11.2022                 </vt:lpstr>
      <vt:lpstr>21,11.2022                </vt:lpstr>
      <vt:lpstr>18,11.2022                </vt:lpstr>
      <vt:lpstr>17,11.2022                </vt:lpstr>
      <vt:lpstr>16,11.2022                </vt:lpstr>
      <vt:lpstr>15,11.2022                </vt:lpstr>
      <vt:lpstr>14,11.2022                 </vt:lpstr>
      <vt:lpstr>11,11.2022                </vt:lpstr>
      <vt:lpstr>10,11.2022                </vt:lpstr>
      <vt:lpstr>09,11.2022                </vt:lpstr>
      <vt:lpstr>08,11.2022                </vt:lpstr>
      <vt:lpstr>07,11.2022               </vt:lpstr>
      <vt:lpstr>03,11.2022               </vt:lpstr>
      <vt:lpstr>02,11.2022              </vt:lpstr>
      <vt:lpstr>01,11.2022             </vt:lpstr>
    </vt:vector>
  </TitlesOfParts>
  <Company>Krokoz™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Олевс</dc:creator>
  <cp:lastModifiedBy>Олевс</cp:lastModifiedBy>
  <cp:revision/>
  <dcterms:created xsi:type="dcterms:W3CDTF">2022-04-08T07:16:56Z</dcterms:created>
  <dcterms:modified xsi:type="dcterms:W3CDTF">2022-12-11T09:40:16Z</dcterms:modified>
</cp:coreProperties>
</file>