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31.xml" ContentType="application/vnd.openxmlformats-officedocument.spreadsheetml.table+xml"/>
  <Override PartName="/xl/tables/table57.xml" ContentType="application/vnd.openxmlformats-officedocument.spreadsheetml.table+xml"/>
  <Override PartName="/xl/tables/table13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35.xml" ContentType="application/vnd.openxmlformats-officedocument.spreadsheetml.table+xml"/>
  <Override PartName="/xl/tables/table58.xml" ContentType="application/vnd.openxmlformats-officedocument.spreadsheetml.table+xml"/>
  <Override PartName="/xl/tables/table12.xml" ContentType="application/vnd.openxmlformats-officedocument.spreadsheetml.table+xml"/>
  <Override PartName="/xl/tables/table34.xml" ContentType="application/vnd.openxmlformats-officedocument.spreadsheetml.table+xml"/>
  <Override PartName="/xl/tables/table54.xml" ContentType="application/vnd.openxmlformats-officedocument.spreadsheetml.table+xml"/>
  <Override PartName="/xl/tables/table29.xml" ContentType="application/vnd.openxmlformats-officedocument.spreadsheetml.table+xml"/>
  <Override PartName="/xl/tables/table8.xml" ContentType="application/vnd.openxmlformats-officedocument.spreadsheetml.table+xml"/>
  <Override PartName="/xl/tables/table30.xml" ContentType="application/vnd.openxmlformats-officedocument.spreadsheetml.table+xml"/>
  <Override PartName="/xl/tables/table53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52.xml" ContentType="application/vnd.openxmlformats-officedocument.spreadsheetml.table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51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50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49.xml" ContentType="application/vnd.openxmlformats-officedocument.spreadsheetml.table+xml"/>
  <Override PartName="/xl/tables/table24.xml" ContentType="application/vnd.openxmlformats-officedocument.spreadsheetml.table+xml"/>
  <Override PartName="/xl/tables/table3.xml" ContentType="application/vnd.openxmlformats-officedocument.spreadsheetml.table+xml"/>
  <Override PartName="/xl/tables/table48.xml" ContentType="application/vnd.openxmlformats-officedocument.spreadsheetml.table+xml"/>
  <Override PartName="/xl/tables/table23.xml" ContentType="application/vnd.openxmlformats-officedocument.spreadsheetml.table+xml"/>
  <Override PartName="/xl/tables/table2.xml" ContentType="application/vnd.openxmlformats-officedocument.spreadsheetml.table+xml"/>
  <Override PartName="/xl/tables/table47.xml" ContentType="application/vnd.openxmlformats-officedocument.spreadsheetml.table+xml"/>
  <Override PartName="/xl/tables/table22.xml" ContentType="application/vnd.openxmlformats-officedocument.spreadsheetml.table+xml"/>
  <Override PartName="/xl/tables/table1.xml" ContentType="application/vnd.openxmlformats-officedocument.spreadsheetml.table+xml"/>
  <Override PartName="/xl/tables/table46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21.xml" ContentType="application/vnd.openxmlformats-officedocument.spreadsheetml.table+xml"/>
  <Override PartName="/xl/tables/table43.xml" ContentType="application/vnd.openxmlformats-officedocument.spreadsheetml.table+xml"/>
  <Override PartName="/xl/tables/table66.xml" ContentType="application/vnd.openxmlformats-officedocument.spreadsheetml.table+xml"/>
  <Override PartName="/xl/tables/table19.xml" ContentType="application/vnd.openxmlformats-officedocument.spreadsheetml.table+xml"/>
  <Override PartName="/xl/tables/table41.xml" ContentType="application/vnd.openxmlformats-officedocument.spreadsheetml.table+xml"/>
  <Override PartName="/xl/tables/table64.xml" ContentType="application/vnd.openxmlformats-officedocument.spreadsheetml.table+xml"/>
  <Override PartName="/xl/tables/table20.xml" ContentType="application/vnd.openxmlformats-officedocument.spreadsheetml.table+xml"/>
  <Override PartName="/xl/tables/table42.xml" ContentType="application/vnd.openxmlformats-officedocument.spreadsheetml.table+xml"/>
  <Override PartName="/xl/tables/table65.xml" ContentType="application/vnd.openxmlformats-officedocument.spreadsheetml.table+xml"/>
  <Override PartName="/xl/tables/table18.xml" ContentType="application/vnd.openxmlformats-officedocument.spreadsheetml.table+xml"/>
  <Override PartName="/xl/tables/table63.xml" ContentType="application/vnd.openxmlformats-officedocument.spreadsheetml.table+xml"/>
  <Override PartName="/xl/tables/table17.xml" ContentType="application/vnd.openxmlformats-officedocument.spreadsheetml.table+xml"/>
  <Override PartName="/xl/tables/table39.xml" ContentType="application/vnd.openxmlformats-officedocument.spreadsheetml.table+xml"/>
  <Override PartName="/xl/tables/table62.xml" ContentType="application/vnd.openxmlformats-officedocument.spreadsheetml.table+xml"/>
  <Override PartName="/xl/tables/table16.xml" ContentType="application/vnd.openxmlformats-officedocument.spreadsheetml.table+xml"/>
  <Override PartName="/xl/tables/table38.xml" ContentType="application/vnd.openxmlformats-officedocument.spreadsheetml.table+xml"/>
  <Override PartName="/xl/tables/table61.xml" ContentType="application/vnd.openxmlformats-officedocument.spreadsheetml.table+xml"/>
  <Override PartName="/xl/tables/table15.xml" ContentType="application/vnd.openxmlformats-officedocument.spreadsheetml.table+xml"/>
  <Override PartName="/xl/tables/table37.xml" ContentType="application/vnd.openxmlformats-officedocument.spreadsheetml.table+xml"/>
  <Override PartName="/xl/tables/table60.xml" ContentType="application/vnd.openxmlformats-officedocument.spreadsheetml.table+xml"/>
  <Override PartName="/xl/tables/table14.xml" ContentType="application/vnd.openxmlformats-officedocument.spreadsheetml.table+xml"/>
  <Override PartName="/xl/tables/table36.xml" ContentType="application/vnd.openxmlformats-officedocument.spreadsheetml.table+xml"/>
  <Override PartName="/xl/tables/table59.xml" ContentType="application/vnd.openxmlformats-officedocument.spreadsheetml.table+xml"/>
  <Override PartName="/xl/tables/table11.xml" ContentType="application/vnd.openxmlformats-officedocument.spreadsheetml.table+xml"/>
  <Override PartName="/xl/tables/table33.xml" ContentType="application/vnd.openxmlformats-officedocument.spreadsheetml.table+xml"/>
  <Override PartName="/xl/tables/table56.xml" ContentType="application/vnd.openxmlformats-officedocument.spreadsheetml.table+xml"/>
  <Override PartName="/xl/tables/table10.xml" ContentType="application/vnd.openxmlformats-officedocument.spreadsheetml.table+xml"/>
  <Override PartName="/xl/tables/table32.xml" ContentType="application/vnd.openxmlformats-officedocument.spreadsheetml.table+xml"/>
  <Override PartName="/xl/tables/table55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,12.2022                 " sheetId="1" state="visible" r:id="rId2"/>
    <sheet name="29,12.2022                " sheetId="2" state="visible" r:id="rId3"/>
    <sheet name="28,12.2022                  " sheetId="3" state="visible" r:id="rId4"/>
    <sheet name="27,12.2022                 " sheetId="4" state="visible" r:id="rId5"/>
    <sheet name="26,12.2022                  " sheetId="5" state="visible" r:id="rId6"/>
    <sheet name="23,12.2022                 " sheetId="6" state="visible" r:id="rId7"/>
    <sheet name="22,12.2022                 " sheetId="7" state="visible" r:id="rId8"/>
    <sheet name="21,12.2022                 " sheetId="8" state="visible" r:id="rId9"/>
    <sheet name="20,12.2022                 " sheetId="9" state="visible" r:id="rId10"/>
    <sheet name="19,12.2022                  " sheetId="10" state="visible" r:id="rId11"/>
    <sheet name="16,12.2022                 " sheetId="11" state="visible" r:id="rId12"/>
    <sheet name="15,12.2022                  " sheetId="12" state="visible" r:id="rId13"/>
    <sheet name="14,12.2022                 " sheetId="13" state="visible" r:id="rId14"/>
    <sheet name="13,12.2022                  " sheetId="14" state="visible" r:id="rId15"/>
    <sheet name="12,12.2022                 " sheetId="15" state="visible" r:id="rId16"/>
    <sheet name="09,12.2022                  " sheetId="16" state="visible" r:id="rId17"/>
    <sheet name="08,12.2022                 " sheetId="17" state="visible" r:id="rId18"/>
    <sheet name="07,12.2022                 " sheetId="18" state="visible" r:id="rId19"/>
    <sheet name="06,12.2022                  " sheetId="19" state="visible" r:id="rId20"/>
    <sheet name="05,12.2022                  " sheetId="20" state="visible" r:id="rId21"/>
    <sheet name="02,12.2022                 " sheetId="21" state="visible" r:id="rId22"/>
    <sheet name="01,12.2022                  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<sst xmlns="http://schemas.openxmlformats.org/spreadsheetml/2006/main" count="1299" uniqueCount="108">
  <si>
    <t xml:space="preserve">Отчет работы участка замки</t>
  </si>
  <si>
    <t xml:space="preserve">за 30.12.2022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</si>
  <si>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</si>
  <si>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</si>
  <si>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</si>
  <si>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</si>
  <si>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</si>
  <si>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</si>
  <si>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</si>
  <si>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</si>
  <si>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</si>
  <si>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</si>
  <si>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</si>
  <si>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</si>
  <si>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</si>
  <si>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</si>
  <si>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</si>
  <si>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</si>
  <si>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</si>
  <si>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</si>
  <si>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</si>
  <si>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</si>
  <si>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</si>
  <si>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</si>
  <si>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</si>
  <si>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</si>
  <si>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</si>
  <si>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</si>
  <si>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</si>
  <si>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</si>
  <si>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</si>
  <si>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</si>
  <si>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</si>
  <si>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</si>
  <si>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</si>
  <si>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</si>
  <si>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</si>
  <si>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</si>
  <si>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</si>
  <si>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</si>
  <si>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</si>
  <si>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</si>
  <si>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</si>
  <si>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</si>
  <si>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</si>
  <si>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</si>
  <si>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робот,
торцовка кол ЧПУ,
резьба в кол</t>
  </si>
  <si>
    <t xml:space="preserve">работа на лазере</t>
  </si>
  <si>
    <t xml:space="preserve">склад</t>
  </si>
  <si>
    <t xml:space="preserve">резка резьбы в уголках Луис</t>
  </si>
  <si>
    <t xml:space="preserve">за 29.12.2022</t>
  </si>
  <si>
    <t xml:space="preserve">робот</t>
  </si>
  <si>
    <t xml:space="preserve">за 28.12.2022</t>
  </si>
  <si>
    <t xml:space="preserve">работа на лезере</t>
  </si>
  <si>
    <t xml:space="preserve">склад,
уборка снега,
завоз металла в цех</t>
  </si>
  <si>
    <t xml:space="preserve">за 27.12.2022</t>
  </si>
  <si>
    <t xml:space="preserve">Верт</t>
  </si>
  <si>
    <t xml:space="preserve">робот,
резка резьбы в кол</t>
  </si>
  <si>
    <t xml:space="preserve">за 26.12.2022</t>
  </si>
  <si>
    <t xml:space="preserve">Корючин,
Белов
</t>
  </si>
  <si>
    <t xml:space="preserve">отгрузка</t>
  </si>
  <si>
    <t xml:space="preserve">уборка снега,
вынос лома с лазера</t>
  </si>
  <si>
    <t xml:space="preserve">за 23.12.2022</t>
  </si>
  <si>
    <t xml:space="preserve">робот,
торцовка кол ЧПУ</t>
  </si>
  <si>
    <t xml:space="preserve">мойка галтовок,
пезка резьбы в кол</t>
  </si>
  <si>
    <t xml:space="preserve">склад,
отгрузка</t>
  </si>
  <si>
    <t xml:space="preserve">за 22.12.2022</t>
  </si>
  <si>
    <t xml:space="preserve">Столбец5</t>
  </si>
  <si>
    <t xml:space="preserve">склад,
гибка уголков Луис</t>
  </si>
  <si>
    <t xml:space="preserve">резка резьбы в 
уголках Луис</t>
  </si>
  <si>
    <t xml:space="preserve">(не заводить 
в з/п)</t>
  </si>
  <si>
    <t xml:space="preserve">за 21.12.2022</t>
  </si>
  <si>
    <t xml:space="preserve">робот,
уборка робота</t>
  </si>
  <si>
    <t xml:space="preserve">резка резьбы 
вуголках Луис</t>
  </si>
  <si>
    <t xml:space="preserve">(не заводить
в з/п)</t>
  </si>
  <si>
    <t xml:space="preserve">за 20.12.2022</t>
  </si>
  <si>
    <t xml:space="preserve">резка резьбы в
 уголках Луис</t>
  </si>
  <si>
    <t xml:space="preserve">(не заводить 
на з/п)</t>
  </si>
  <si>
    <t xml:space="preserve">за 19.12.2022</t>
  </si>
  <si>
    <t xml:space="preserve">Корючин,
Белов</t>
  </si>
  <si>
    <t xml:space="preserve">склад,отгрузка</t>
  </si>
  <si>
    <t xml:space="preserve">за 16.12.2022</t>
  </si>
  <si>
    <t xml:space="preserve">за 15.12.2022</t>
  </si>
  <si>
    <t xml:space="preserve">за 14.12.2022</t>
  </si>
  <si>
    <t xml:space="preserve">уборка робота</t>
  </si>
  <si>
    <t xml:space="preserve">за 13.12.2022</t>
  </si>
  <si>
    <t xml:space="preserve">мойка галтовок</t>
  </si>
  <si>
    <t xml:space="preserve">за 12.12.2022</t>
  </si>
  <si>
    <t xml:space="preserve">Белов,
Корючин</t>
  </si>
  <si>
    <t xml:space="preserve">за 09.12.2022</t>
  </si>
  <si>
    <t xml:space="preserve">Белов, Фомин</t>
  </si>
  <si>
    <t xml:space="preserve">торцовка кол ЧПУ</t>
  </si>
  <si>
    <t xml:space="preserve">за 08.12.2022</t>
  </si>
  <si>
    <t xml:space="preserve">0.5</t>
  </si>
  <si>
    <t xml:space="preserve">за 07.12.2022</t>
  </si>
  <si>
    <t xml:space="preserve">за 06.12.2022</t>
  </si>
  <si>
    <t xml:space="preserve">торцовка кол ЧПУ,
гибка шайб "Электрон-комплекс"</t>
  </si>
  <si>
    <t xml:space="preserve">сварка корпусов домофона</t>
  </si>
  <si>
    <t xml:space="preserve">за 05.12.2022</t>
  </si>
  <si>
    <t xml:space="preserve">торцовка кол ЧПУ,
уборка робота</t>
  </si>
  <si>
    <t xml:space="preserve">за 02.12.2022</t>
  </si>
  <si>
    <t xml:space="preserve">Белов,Фомин</t>
  </si>
  <si>
    <t xml:space="preserve">гибка шайб 'Электрон-комплекс", резка резьбы в кол, торцовка кол ЧПУ, робот</t>
  </si>
  <si>
    <t xml:space="preserve">кольца для кол,
работа на лазере</t>
  </si>
  <si>
    <t xml:space="preserve">за 01.12.2022</t>
  </si>
  <si>
    <t xml:space="preserve">резка резьбы в уголках</t>
  </si>
  <si>
    <t xml:space="preserve">уборка деталей с лазера</t>
  </si>
  <si>
    <t xml:space="preserve">приварка шпилек на панели домофонов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</si>
</sst>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511" displayName="Таблица114581117202326293235384144258111417202326293235384144475025811141720232629323538414453565962656825811141720232629323538414447505356596271747725811142581720232629323538414447505356596265687174778083862581114172023262932353841444750535659626589251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2326293235384144475053565962717477258111425817202326293235384144475053565962656871747780838625811141720232629323538414447505356596265892514" displayName="Таблица114581117202326293235384144258111417202326293235384144475025811141720232629323538414453565962656825811141720232629323538414447505356596271747725811142581720232629323538414447505356596265687174778083862581114172023262932353841444750535659626589251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2326293235384144475053565962717477258111425817202326293235384144475053565962656871747780838625811141720232629323538414447505356596265892517" displayName="Таблица114581117202326293235384144258111417202326293235384144475025811141720232629323538414453565962656825811141720232629323538414447505356596271747725811142581720232629323538414447505356596265687174778083862581114172023262932353841444750535659626589251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520" displayName="Таблица114581117202326293235384144258111417202326293235384144475025811141720232629323538414453565962656825811141720232629323538414447505356596271747725811142581720232629323538414447505356596265687174778083862581114172023262932353841444750535659626589252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2326293235384144475053565962717477258111425817202326293235384144475053565962656871747780838625811141720232629323538414447505356596265892523" displayName="Таблица114581117202326293235384144258111417202326293235384144475025811141720232629323538414453565962656825811141720232629323538414447505356596271747725811142581720232629323538414447505356596265687174778083862581114172023262932353841444750535659626589252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2326293235384144475053565962717477258111425817202326293235384144475053565962656871747780838625811141720232629323538414447505356596265892526" displayName="Таблица114581117202326293235384144258111417202326293235384144475025811141720232629323538414453565962656825811141720232629323538414447505356596271747725811142581720232629323538414447505356596265687174778083862581114172023262932353841444750535659626589252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529" displayName="Таблица114581117202326293235384144258111417202326293235384144475025811141720232629323538414453565962656825811141720232629323538414447505356596271747725811142581720232629323538414447505356596265687174778083862581114172023262932353841444750535659626589252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2326293235384144475053565962717477258111425817202326293235384144475053565962656871747780838625811141720232629323538414447505356596265892532" displayName="Таблица114581117202326293235384144258111417202326293235384144475025811141720232629323538414453565962656825811141720232629323538414447505356596271747725811142581720232629323538414447505356596265687174778083862581114172023262932353841444750535659626589253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2326293235384144475053565962717477258111425817202326293235384144475053565962656871747780838625811141720232629323538414447505356596265892535" displayName="Таблица114581117202326293235384144258111417202326293235384144475025811141720232629323538414453565962656825811141720232629323538414447505356596271747725811142581720232629323538414447505356596265687174778083862581114172023262932353841444750535659626589253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538" displayName="Таблица114581117202326293235384144258111417202326293235384144475025811141720232629323538414453565962656825811141720232629323538414447505356596271747725811142581720232629323538414447505356596265687174778083862581114172023262932353841444750535659626589253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293235384144475053565962717477258111425817202326293235384144475053565962656871747780838625811141720232629323538414447505356596265892541" displayName="Таблица114581117202326293235384144258111417202326293235384144475025811141720232629323538414453565962656825811141720232629323538414447505356596271747725811142581720232629323538414447505356596265687174778083862581114172023262932353841444750535659626589254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3235384144475053565962717477258111425817202326293235384144475053565962656871747780838625811141720232629323538414447505356596265892544" displayName="Таблица114581117202326293235384144258111417202326293235384144475025811141720232629323538414453565962656825811141720232629323538414447505356596271747725811142581720232629323538414447505356596265687174778083862581114172023262932353841444750535659626589254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547" displayName="Таблица114581117202326293235384144258111417202326293235384144475025811141720232629323538414453565962656825811141720232629323538414447505356596271747725811142581720232629323538414447505356596265687174778083862581114172023262932353841444750535659626589254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384144475053565962717477258111425817202326293235384144475053565962656871747780838625811141720232629323538414447505356596265892568" displayName="Таблица114581117202326293235384144258111417202326293235384144475025811141720232629323538414453565962656825811141720232629323538414447505356596271747725811142581720232629323538414447505356596265687174778083862581114172023262932353841444750535659626589256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4144475053565962717477258111425817202326293235384144475053565962656871747780838625811141720232629323538414447505356596265892571" displayName="Таблица114581117202326293235384144258111417202326293235384144475025811141720232629323538414453565962656825811141720232629323538414447505356596271747725811142581720232629323538414447505356596265687174778083862581114172023262932353841444750535659626589257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574" displayName="Таблица114581117202326293235384144258111417202326293235384144475025811141720232629323538414453565962656825811141720232629323538414447505356596271747725811142581720232629323538414447505356596265687174778083862581114172023262932353841444750535659626589257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475053565962717477258111425817202326293235384144475053565962656871747780838625811141720232629323538414447505356596265892577" displayName="Таблица114581117202326293235384144258111417202326293235384144475025811141720232629323538414453565962656825811141720232629323538414447505356596271747725811142581720232629323538414447505356596265687174778083862581114172023262932353841444750535659626589257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2326293235384144475053565962717477258111425817202326293235384144475053565962656871747780838625811141720232629323538414447505356596265892580" displayName="Таблица114581117202326293235384144258111417202326293235384144475025811141720232629323538414453565962656825811141720232629323538414447505356596271747725811142581720232629323538414447505356596265687174778083862581114172023262932353841444750535659626589258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582" displayName="Таблица114581117202326293235384144258111417202326293235384144475025811141720232629323538414453565962656825811141720232629323538414447505356596271747725811142581720232629323538414447505356596265687174778083862581114172023262932353841444750535659626589258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2326293235384144475053565962717477258111425817202326293235384144475053565962656871747780838625811141720232629323538414447505356596265892583" displayName="Таблица114581117202326293235384144258111417202326293235384144475025811141720232629323538414453565962656825811141720232629323538414447505356596271747725811142581720232629323538414447505356596265687174778083862581114172023262932353841444750535659626589258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2326293235384144475053565962717477258111425817202326293235384144475053565962656871747780838625811141720232629323538414447505356596265892585" displayName="Таблица114581117202326293235384144258111417202326293235384144475025811141720232629323538414453565962656825811141720232629323538414447505356596271747725811142581720232629323538414447505356596265687174778083862581114172023262932353841444750535659626589258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2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588" displayName="Таблица114581117202326293235384144258111417202326293235384144475025811141720232629323538414453565962656825811141720232629323538414447505356596271747725811142581720232629323538414447505356596265687174778083862581114172023262932353841444750535659626589258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612" displayName="Таблица215691218212427303336394245369121518212427303336394245485136912151821242730333639424554576063666936912151821242730333639424548515457606372757836912153691821242730333639424548515457606366697275788184873691215182124273033363942454851545760636690361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2427303336394245485154576063727578369121536918212427303336394245485154576063666972757881848736912151821242730333639424548515457606366903615" displayName="Таблица215691218212427303336394245369121518212427303336394245485136912151821242730333639424554576063666936912151821242730333639424548515457606372757836912153691821242730333639424548515457606366697275788184873691215182124273033363942454851545760636690361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2427303336394245485154576063727578369121536918212427303336394245485154576063666972757881848736912151821242730333639424548515457606366903618" displayName="Таблица215691218212427303336394245369121518212427303336394245485136912151821242730333639424554576063666936912151821242730333639424548515457606372757836912153691821242730333639424548515457606366697275788184873691215182124273033363942454851545760636690361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621" displayName="Таблица215691218212427303336394245369121518212427303336394245485136912151821242730333639424554576063666936912151821242730333639424548515457606372757836912153691821242730333639424548515457606366697275788184873691215182124273033363942454851545760636690362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2427303336394245485154576063727578369121536918212427303336394245485154576063666972757881848736912151821242730333639424548515457606366903624" displayName="Таблица215691218212427303336394245369121518212427303336394245485136912151821242730333639424554576063666936912151821242730333639424548515457606372757836912153691821242730333639424548515457606366697275788184873691215182124273033363942454851545760636690362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2427303336394245485154576063727578369121536918212427303336394245485154576063666972757881848736912151821242730333639424548515457606366903627" displayName="Таблица215691218212427303336394245369121518212427303336394245485136912151821242730333639424554576063666936912151821242730333639424548515457606372757836912153691821242730333639424548515457606366697275788184873691215182124273033363942454851545760636690362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630" displayName="Таблица215691218212427303336394245369121518212427303336394245485136912151821242730333639424554576063666936912151821242730333639424548515457606372757836912153691821242730333639424548515457606366697275788184873691215182124273033363942454851545760636690363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2427303336394245485154576063727578369121536918212427303336394245485154576063666972757881848736912151821242730333639424548515457606366903633" displayName="Таблица215691218212427303336394245369121518212427303336394245485136912151821242730333639424554576063666936912151821242730333639424548515457606372757836912153691821242730333639424548515457606366697275788184873691215182124273033363942454851545760636690363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27303336394245485154576063727578369121536918212427303336394245485154576063666972757881848736912151821242730333639424548515457606366903636" displayName="Таблица21569121821242730333639424536912151821242730333639424548513691215182124273033363942455457606366693691215182124273033363942454851545760637275783691215369182124273033363942454851545760636669727578818487369121518212427303336394245485154576063669036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639" displayName="Таблица215691218212427303336394245369121518212427303336394245485136912151821242730333639424554576063666936912151821242730333639424548515457606372757836912153691821242730333639424548515457606366697275788184873691215182124273033363942454851545760636690363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3336394245485154576063727578369121536918212427303336394245485154576063666972757881848736912151821242730333639424548515457606366903642" displayName="Таблица215691218212427303336394245369121518212427303336394245485136912151821242730333639424554576063666936912151821242730333639424548515457606372757836912153691821242730333639424548515457606366697275788184873691215182124273033363942454851545760636690364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36394245485154576063727578369121536918212427303336394245485154576063666972757881848736912151821242730333639424548515457606366903645" displayName="Таблица215691218212427303336394245369121518212427303336394245485136912151821242730333639424554576063666936912151821242730333639424548515457606372757836912153691821242730333639424548515457606366697275788184873691215182124273033363942454851545760636690364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648" displayName="Таблица215691218212427303336394245369121518212427303336394245485136912151821242730333639424554576063666936912151821242730333639424548515457606372757836912153691821242730333639424548515457606366697275788184873691215182124273033363942454851545760636690364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2427303336394245485154576063727578369121536918212427303336394245485154576063666972757881848736912151821242730333639424548515457606366903669" displayName="Таблица21569121821242730333639424536912151821242730333639424548513691215182124273033363942455457606366693691215182124273033363942454851545760637275783691215369182124273033363942454851545760636669727578818487369121518212427303336394245485154576063669036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2427303336394245485154576063727578369121536918212427303336394245485154576063666972757881848736912151821242730333639424548515457606366903672" displayName="Таблица215691218212427303336394245369121518212427303336394245485136912151821242730333639424554576063666936912151821242730333639424548515457606372757836912153691821242730333639424548515457606366697275788184873691215182124273033363942454851545760636690367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675" displayName="Таблица215691218212427303336394245369121518212427303336394245485136912151821242730333639424554576063666936912151821242730333639424548515457606372757836912153691821242730333639424548515457606366697275788184873691215182124273033363942454851545760636690367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2427303336394245485154576063727578369121536918212427303336394245485154576063666972757881848736912151821242730333639424548515457606366903678" displayName="Таблица215691218212427303336394245369121518212427303336394245485136912151821242730333639424554576063666936912151821242730333639424548515457606372757836912153691821242730333639424548515457606366697275788184873691215182124273033363942454851545760636690367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2427303336394245485154576063727578369121536918212427303336394245485154576063666972757881848736912151821242730333639424548515457606366903681" displayName="Таблица215691218212427303336394245369121518212427303336394245485136912151821242730333639424554576063666936912151821242730333639424548515457606372757836912153691821242730333639424548515457606366697275788184873691215182124273033363942454851545760636690368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683" displayName="Таблица215691218212427303336394245369121518212427303336394245485136912151821242730333639424554576063666936912151821242730333639424548515457606372757836912153691821242730333639424548515457606366697275788184873691215182124273033363942454851545760636690368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2427303336394245485154576063727578369121536918212427303336394245485154576063666972757881848736912151821242730333639424548515457606366903684" displayName="Таблица215691218212427303336394245369121518212427303336394245485136912151821242730333639424554576063666936912151821242730333639424548515457606372757836912153691821242730333639424548515457606366697275788184873691215182124273033363942454851545760636690368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2156912182124273033363942453691215182124273033363942454851369121518212427303336394245545760636669369121518212427303336394245485154576063727578369121536918212427303336394245485154576063666972757881848736912151821242730333639424548515457606366903686" displayName="Таблица215691218212427303336394245369121518212427303336394245485136912151821242730333639424554576063666936912151821242730333639424548515457606372757836912153691821242730333639424548515457606366697275788184873691215182124273033363942454851545760636690368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689" displayName="Таблица215691218212427303336394245369121518212427303336394245485136912151821242730333639424554576063666936912151821242730333639424548515457606372757836912153691821242730333639424548515457606366697275788184873691215182124273033363942454851545760636690368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610" displayName="Таблица316710131922252831343740434647101316192225283134374043464952471013161922252831343740434655586164677047101316192225283134374043464952555861647376794710131647101922252831343740434649525558616467707376798285884710131619222528313437404346495255586161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252831343740434649525558616473767947101316471019222528313437404346495255586164677073767982858847101316192225283134374043464952555861613" displayName="Таблица316710131922252831343740434647101316192225283134374043464952471013161922252831343740434655586164677047101316192225283134374043464952555861647376794710131647101922252831343740434649525558616467707376798285884710131619222528313437404346495255586161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252831343740434649525558616473767947101316471019222528313437404346495255586164677073767982858847101316192225283134374043464952555861616" displayName="Таблица316710131922252831343740434647101316192225283134374043464952471013161922252831343740434655586164677047101316192225283134374043464952555861647376794710131647101922252831343740434649525558616467707376798285884710131619222528313437404346495255586161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619" displayName="Таблица3167101319222528313437404346471013161922252831343740434649524710131619222528313437404346555861646770471013161922252831343740434649525558616473767947101316471019222528313437404346495255586164677073767982858847101316192225283134374043464952555861619" ref="A33:D47" headerRowCount="1" totalsRowCount="0" totalsRowShown="0">
  <autoFilter ref="A33:D47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252831343740434649525558616473767947101316471019222528313437404346495255586164677073767982858847101316192225283134374043464952555861622" displayName="Таблица3167101319222528313437404346471013161922252831343740434649524710131619222528313437404346555861646770471013161922252831343740434649525558616473767947101316471019222528313437404346495255586164677073767982858847101316192225283134374043464952555861622" ref="A33:D47" headerRowCount="1" totalsRowCount="0" totalsRowShown="0">
  <autoFilter ref="A33:D47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252831343740434649525558616473767947101316471019222528313437404346495255586164677073767982858847101316192225283134374043464952555861625" displayName="Таблица3167101319222528313437404346471013161922252831343740434649524710131619222528313437404346555861646770471013161922252831343740434649525558616473767947101316471019222528313437404346495255586164677073767982858847101316192225283134374043464952555861625" ref="A33:E48" headerRowCount="1" totalsRowCount="0" totalsRowShown="0">
  <autoFilter ref="A33:E48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628" displayName="Таблица316710131922252831343740434647101316192225283134374043464952471013161922252831343740434655586164677047101316192225283134374043464952555861647376794710131647101922252831343740434649525558616467707376798285884710131619222528313437404346495255586162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252831343740434649525558616473767947101316471019222528313437404346495255586164677073767982858847101316192225283134374043464952555861631" displayName="Таблица316710131922252831343740434647101316192225283134374043464952471013161922252831343740434655586164677047101316192225283134374043464952555861647376794710131647101922252831343740434649525558616467707376798285884710131619222528313437404346495255586163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252831343740434649525558616473767947101316471019222528313437404346495255586164677073767982858847101316192225283134374043464952555861634" displayName="Таблица316710131922252831343740434647101316192225283134374043464952471013161922252831343740434655586164677047101316192225283134374043464952555861647376794710131647101922252831343740434649525558616467707376798285884710131619222528313437404346495255586163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637" displayName="Таблица316710131922252831343740434647101316192225283134374043464952471013161922252831343740434655586164677047101316192225283134374043464952555861647376794710131647101922252831343740434649525558616467707376798285884710131619222528313437404346495255586163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252831343740434649525558616473767947101316471019222528313437404346495255586164677073767982858847101316192225283134374043464952555861640" displayName="Таблица316710131922252831343740434647101316192225283134374043464952471013161922252831343740434655586164677047101316192225283134374043464952555861647376794710131647101922252831343740434649525558616467707376798285884710131619222528313437404346495255586164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252831343740434649525558616473767947101316471019222528313437404346495255586164677073767982858847101316192225283134374043464952555861643" displayName="Таблица316710131922252831343740434647101316192225283134374043464952471013161922252831343740434655586164677047101316192225283134374043464952555861647376794710131647101922252831343740434649525558616467707376798285884710131619222528313437404346495255586164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646" displayName="Таблица316710131922252831343740434647101316192225283134374043464952471013161922252831343740434655586164677047101316192225283134374043464952555861647376794710131647101922252831343740434649525558616467707376798285884710131619222528313437404346495255586164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252831343740434649525558616473767947101316471019222528313437404346495255586164677073767982858847101316192225283134374043464952555861649" displayName="Таблица316710131922252831343740434647101316192225283134374043464952471013161922252831343740434655586164677047101316192225283134374043464952555861647376794710131647101922252831343740434649525558616467707376798285884710131619222528313437404346495255586164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252831343740434649525558616473767947101316471019222528313437404346495255586164677073767982858847101316192225283134374043464952555861670" displayName="Таблица316710131922252831343740434647101316192225283134374043464952471013161922252831343740434655586164677047101316192225283134374043464952555861647376794710131647101922252831343740434649525558616467707376798285884710131619222528313437404346495255586167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673" displayName="Таблица316710131922252831343740434647101316192225283134374043464952471013161922252831343740434655586164677047101316192225283134374043464952555861647376794710131647101922252831343740434649525558616467707376798285884710131619222528313437404346495255586167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252831343740434649525558616473767947101316471019222528313437404346495255586164677073767982858847101316192225283134374043464952555861676" displayName="Таблица316710131922252831343740434647101316192225283134374043464952471013161922252831343740434655586164677047101316192225283134374043464952555861647376794710131647101922252831343740434649525558616467707376798285884710131619222528313437404346495255586167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252831343740434649525558616473767947101316471019222528313437404346495255586164677073767982858847101316192225283134374043464952555861679" displayName="Таблица316710131922252831343740434647101316192225283134374043464952471013161922252831343740434655586164677047101316192225283134374043464952555861647376794710131647101922252831343740434649525558616467707376798285884710131619222528313437404346495255586167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682" displayName="Таблица316710131922252831343740434647101316192225283134374043464952471013161922252831343740434655586164677047101316192225283134374043464952555861647376794710131647101922252831343740434649525558616467707376798285884710131619222528313437404346495255586168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4.xml><?xml version="1.0" encoding="utf-8"?>
<table xmlns="http://schemas.openxmlformats.org/spreadsheetml/2006/main" id="64" name="Таблица3167101319222528313437404346471013161922252831343740434649524710131619222528313437404346555861646770471013161922252831343740434649525558616473767947101316471019222528313437404346495255586164677073767982858847101316192225283134374043464952555861684" displayName="Таблица316710131922252831343740434647101316192225283134374043464952471013161922252831343740434655586164677047101316192225283134374043464952555861647376794710131647101922252831343740434649525558616467707376798285884710131619222528313437404346495255586168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5.xml><?xml version="1.0" encoding="utf-8"?>
<table xmlns="http://schemas.openxmlformats.org/spreadsheetml/2006/main" id="65" name="Таблица3167101319222528313437404346471013161922252831343740434649524710131619222528313437404346555861646770471013161922252831343740434649525558616473767947101316471019222528313437404346495255586164677073767982858847101316192225283134374043464952555861685" displayName="Таблица316710131922252831343740434647101316192225283134374043464952471013161922252831343740434655586164677047101316192225283134374043464952555861647376794710131647101922252831343740434649525558616467707376798285884710131619222528313437404346495255586168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6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687" displayName="Таблица316710131922252831343740434647101316192225283134374043464952471013161922252831343740434655586164677047101316192225283134374043464952555861647376794710131647101922252831343740434649525558616467707376798285884710131619222528313437404346495255586168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5.xml"/><Relationship Id="rId3" Type="http://schemas.openxmlformats.org/officeDocument/2006/relationships/table" Target="../tables/table58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4.xml"/><Relationship Id="rId3" Type="http://schemas.openxmlformats.org/officeDocument/2006/relationships/table" Target="../tables/table57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1.xml"/><Relationship Id="rId3" Type="http://schemas.openxmlformats.org/officeDocument/2006/relationships/table" Target="../tables/table5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30.xml"/><Relationship Id="rId3" Type="http://schemas.openxmlformats.org/officeDocument/2006/relationships/table" Target="../tables/table5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9.xml"/><Relationship Id="rId3" Type="http://schemas.openxmlformats.org/officeDocument/2006/relationships/table" Target="../tables/table5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8.xml"/><Relationship Id="rId3" Type="http://schemas.openxmlformats.org/officeDocument/2006/relationships/table" Target="../tables/table5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7.xml"/><Relationship Id="rId3" Type="http://schemas.openxmlformats.org/officeDocument/2006/relationships/table" Target="../tables/table50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6.xml"/><Relationship Id="rId3" Type="http://schemas.openxmlformats.org/officeDocument/2006/relationships/table" Target="../tables/table49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5.xml"/><Relationship Id="rId3" Type="http://schemas.openxmlformats.org/officeDocument/2006/relationships/table" Target="../tables/table4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4.xml"/><Relationship Id="rId3" Type="http://schemas.openxmlformats.org/officeDocument/2006/relationships/table" Target="../tables/table4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3.xml"/><Relationship Id="rId3" Type="http://schemas.openxmlformats.org/officeDocument/2006/relationships/table" Target="../tables/table46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22.xml"/><Relationship Id="rId2" Type="http://schemas.openxmlformats.org/officeDocument/2006/relationships/table" Target="../tables/table44.xml"/><Relationship Id="rId3" Type="http://schemas.openxmlformats.org/officeDocument/2006/relationships/table" Target="../tables/table45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3.xml"/><Relationship Id="rId3" Type="http://schemas.openxmlformats.org/officeDocument/2006/relationships/table" Target="../tables/table66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1.xml"/><Relationship Id="rId3" Type="http://schemas.openxmlformats.org/officeDocument/2006/relationships/table" Target="../tables/table6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2.xml"/><Relationship Id="rId3" Type="http://schemas.openxmlformats.org/officeDocument/2006/relationships/table" Target="../tables/table6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40.xml"/><Relationship Id="rId3" Type="http://schemas.openxmlformats.org/officeDocument/2006/relationships/table" Target="../tables/table63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9.xml"/><Relationship Id="rId3" Type="http://schemas.openxmlformats.org/officeDocument/2006/relationships/table" Target="../tables/table62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8.xml"/><Relationship Id="rId3" Type="http://schemas.openxmlformats.org/officeDocument/2006/relationships/table" Target="../tables/table61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7.xml"/><Relationship Id="rId3" Type="http://schemas.openxmlformats.org/officeDocument/2006/relationships/table" Target="../tables/table60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6.xml"/><Relationship Id="rId3" Type="http://schemas.openxmlformats.org/officeDocument/2006/relationships/table" Target="../tables/table59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3.xml"/><Relationship Id="rId3" Type="http://schemas.openxmlformats.org/officeDocument/2006/relationships/table" Target="../tables/table56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2.xml"/><Relationship Id="rId3" Type="http://schemas.openxmlformats.org/officeDocument/2006/relationships/table" Target="../tables/table5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2" activeCellId="0" sqref="F42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160</v>
      </c>
      <c r="D6" s="0" t="n">
        <f aca="false">$B$6*$C$6</f>
        <v>1984</v>
      </c>
      <c r="E6" s="0" t="n">
        <v>160</v>
      </c>
      <c r="F6" s="0" t="n">
        <f aca="false">$B$6*$E$6</f>
        <v>1984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3328</v>
      </c>
      <c r="E13" s="5" t="s">
        <v>24</v>
      </c>
      <c r="F13" s="0" t="n">
        <f aca="false">SUM(F4:F12)</f>
        <v>3328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11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3330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0.866666666666667</v>
      </c>
      <c r="C30" s="5" t="s">
        <v>43</v>
      </c>
      <c r="D30" s="0" t="n">
        <f aca="false">F13/D28</f>
        <v>0.999399399399399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5" t="s">
        <v>36</v>
      </c>
      <c r="B36" s="5" t="s">
        <v>46</v>
      </c>
      <c r="C36" s="0" t="n">
        <v>14.5</v>
      </c>
    </row>
    <row r="37" customFormat="false" ht="15" hidden="false" customHeight="false" outlineLevel="0" collapsed="false">
      <c r="A37" s="5" t="s">
        <v>37</v>
      </c>
      <c r="B37" s="5" t="s">
        <v>47</v>
      </c>
      <c r="C37" s="0" t="n">
        <v>2</v>
      </c>
    </row>
    <row r="38" customFormat="false" ht="15" hidden="false" customHeight="false" outlineLevel="0" collapsed="false">
      <c r="A38" s="0" t="s">
        <v>38</v>
      </c>
      <c r="B38" s="5" t="s">
        <v>48</v>
      </c>
      <c r="C38" s="0" t="n">
        <v>0.5</v>
      </c>
    </row>
    <row r="39" customFormat="false" ht="30.75" hidden="false" customHeight="false" outlineLevel="0" collapsed="false">
      <c r="A39" s="0" t="s">
        <v>31</v>
      </c>
      <c r="B39" s="5" t="s">
        <v>49</v>
      </c>
      <c r="C39" s="0" t="n">
        <v>20.5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G32" activeCellId="0" sqref="G32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280</v>
      </c>
      <c r="D7" s="0" t="n">
        <f aca="false">$B$7*$C$7</f>
        <v>3136</v>
      </c>
      <c r="E7" s="0" t="n">
        <v>280</v>
      </c>
      <c r="F7" s="0" t="n">
        <f aca="false">$B$7*$E$7</f>
        <v>3136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3136</v>
      </c>
      <c r="E13" s="5" t="s">
        <v>24</v>
      </c>
      <c r="F13" s="0" t="n">
        <f aca="false">SUM(F4:F12)</f>
        <v>3136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3240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0.816666666666667</v>
      </c>
      <c r="C30" s="5" t="s">
        <v>43</v>
      </c>
      <c r="D30" s="0" t="n">
        <f aca="false">F13/D28</f>
        <v>0.967901234567901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51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I38" activeCellId="0" sqref="I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200</v>
      </c>
      <c r="D7" s="0" t="n">
        <f aca="false">$B$7*$C$7</f>
        <v>2240</v>
      </c>
      <c r="E7" s="0" t="n">
        <v>200</v>
      </c>
      <c r="F7" s="0" t="n">
        <f aca="false">$B$7*$E$7</f>
        <v>2240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85</v>
      </c>
      <c r="D10" s="0" t="n">
        <f aca="false">$B$10*$C$10</f>
        <v>1096.5</v>
      </c>
      <c r="E10" s="0" t="n">
        <v>85</v>
      </c>
      <c r="F10" s="0" t="n">
        <f aca="false">$B$10*$E$10</f>
        <v>1096.5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3336.5</v>
      </c>
      <c r="E13" s="5" t="s">
        <v>24</v>
      </c>
      <c r="F13" s="0" t="n">
        <f aca="false">SUM(F4:F12)</f>
        <v>3336.5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3060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0.868880208333333</v>
      </c>
      <c r="C30" s="5" t="s">
        <v>43</v>
      </c>
      <c r="D30" s="0" t="n">
        <f aca="false">F13/D28</f>
        <v>1.09035947712418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51</v>
      </c>
      <c r="C36" s="0" t="n">
        <v>1</v>
      </c>
    </row>
    <row r="37" customFormat="false" ht="15" hidden="false" customHeight="false" outlineLevel="0" collapsed="false">
      <c r="A37" s="5" t="s">
        <v>37</v>
      </c>
      <c r="B37" s="5" t="s">
        <v>53</v>
      </c>
      <c r="C37" s="0" t="n">
        <v>1</v>
      </c>
    </row>
    <row r="38" customFormat="false" ht="60.75" hidden="false" customHeight="false" outlineLevel="0" collapsed="false">
      <c r="A38" s="0" t="s">
        <v>38</v>
      </c>
      <c r="B38" s="5" t="s">
        <v>54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80</v>
      </c>
      <c r="D7" s="0" t="n">
        <f aca="false">$B$7*$C$7</f>
        <v>896</v>
      </c>
      <c r="E7" s="0" t="n">
        <v>80</v>
      </c>
      <c r="F7" s="0" t="n">
        <f aca="false">$B$7*$E$7</f>
        <v>896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180</v>
      </c>
      <c r="D9" s="0" t="n">
        <f aca="false">$B$9*$C$9</f>
        <v>2016</v>
      </c>
      <c r="E9" s="0" t="n">
        <v>180</v>
      </c>
      <c r="F9" s="0" t="n">
        <f aca="false">$B$9*$E$9</f>
        <v>2016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3248</v>
      </c>
      <c r="E13" s="5" t="s">
        <v>24</v>
      </c>
      <c r="F13" s="0" t="n">
        <f aca="false">SUM(F4:F12)</f>
        <v>3248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10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56</v>
      </c>
      <c r="B20" s="0" t="n">
        <v>8</v>
      </c>
      <c r="D20" s="0" t="n">
        <v>3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6.5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3450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0.845833333333333</v>
      </c>
      <c r="C30" s="5" t="s">
        <v>43</v>
      </c>
      <c r="D30" s="0" t="n">
        <f aca="false">F13/D28</f>
        <v>0.941449275362319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5" t="s">
        <v>36</v>
      </c>
      <c r="B36" s="5" t="s">
        <v>57</v>
      </c>
      <c r="C36" s="0" t="n">
        <v>2</v>
      </c>
    </row>
    <row r="37" customFormat="false" ht="15" hidden="false" customHeight="false" outlineLevel="0" collapsed="false">
      <c r="A37" s="5" t="s">
        <v>37</v>
      </c>
      <c r="B37" s="5" t="s">
        <v>47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48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F19" activeCellId="0" sqref="F1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75</v>
      </c>
      <c r="D9" s="0" t="n">
        <f aca="false">$B$9*$C$9</f>
        <v>840</v>
      </c>
      <c r="E9" s="0" t="n">
        <v>75</v>
      </c>
      <c r="F9" s="0" t="n">
        <f aca="false">$B$9*$E$9</f>
        <v>840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80</v>
      </c>
      <c r="D10" s="0" t="n">
        <f aca="false">$B$10*$C$10</f>
        <v>1032</v>
      </c>
      <c r="E10" s="0" t="n">
        <v>80</v>
      </c>
      <c r="F10" s="0" t="n">
        <f aca="false">$B$10*$E$10</f>
        <v>1032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2992</v>
      </c>
      <c r="E13" s="5" t="s">
        <v>24</v>
      </c>
      <c r="F13" s="0" t="n">
        <f aca="false">SUM(F4:F12)</f>
        <v>2992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3.5</v>
      </c>
    </row>
    <row r="20" customFormat="false" ht="15" hidden="false" customHeight="false" outlineLevel="0" collapsed="false">
      <c r="A20" s="0" t="s">
        <v>56</v>
      </c>
      <c r="B20" s="0" t="n">
        <v>8</v>
      </c>
      <c r="D20" s="0" t="n">
        <v>3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0.779166666666667</v>
      </c>
      <c r="C30" s="5" t="s">
        <v>43</v>
      </c>
      <c r="D30" s="0" t="n">
        <f aca="false">F13/D28</f>
        <v>1.01768707482993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5" t="s">
        <v>59</v>
      </c>
      <c r="B36" s="5" t="s">
        <v>60</v>
      </c>
      <c r="C36" s="0" t="n">
        <v>1.5</v>
      </c>
    </row>
    <row r="37" customFormat="false" ht="15" hidden="false" customHeight="false" outlineLevel="0" collapsed="false">
      <c r="A37" s="5" t="s">
        <v>36</v>
      </c>
      <c r="B37" s="5" t="s">
        <v>51</v>
      </c>
      <c r="C37" s="0" t="n">
        <v>1</v>
      </c>
    </row>
    <row r="38" customFormat="false" ht="45.75" hidden="false" customHeight="false" outlineLevel="0" collapsed="false">
      <c r="A38" s="0" t="s">
        <v>38</v>
      </c>
      <c r="B38" s="5" t="s">
        <v>61</v>
      </c>
      <c r="C38" s="0" t="n">
        <v>1.5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G36" activeCellId="0" sqref="G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185</v>
      </c>
      <c r="D7" s="0" t="n">
        <f aca="false">$B$7*$C$7</f>
        <v>2072</v>
      </c>
      <c r="E7" s="0" t="n">
        <v>185</v>
      </c>
      <c r="F7" s="0" t="n">
        <f aca="false">$B$7*$E$7</f>
        <v>2072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2072</v>
      </c>
      <c r="E13" s="5" t="s">
        <v>24</v>
      </c>
      <c r="F13" s="0" t="n">
        <f aca="false">SUM(F4:F12)</f>
        <v>2072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11.5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3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2850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0.539583333333333</v>
      </c>
      <c r="C30" s="5" t="s">
        <v>43</v>
      </c>
      <c r="D30" s="0" t="n">
        <f aca="false">F13/D28</f>
        <v>0.727017543859649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63</v>
      </c>
      <c r="C36" s="0" t="n">
        <v>5</v>
      </c>
    </row>
    <row r="37" customFormat="false" ht="45.75" hidden="false" customHeight="false" outlineLevel="0" collapsed="false">
      <c r="A37" s="5" t="s">
        <v>35</v>
      </c>
      <c r="B37" s="5" t="s">
        <v>64</v>
      </c>
      <c r="C37" s="0" t="n">
        <v>4.5</v>
      </c>
    </row>
    <row r="38" customFormat="false" ht="30.75" hidden="false" customHeight="false" outlineLevel="0" collapsed="false">
      <c r="A38" s="0" t="s">
        <v>38</v>
      </c>
      <c r="B38" s="5" t="s">
        <v>65</v>
      </c>
      <c r="C38" s="0" t="n">
        <v>2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46" activeCellId="0" sqref="I4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25</v>
      </c>
      <c r="D4" s="0" t="n">
        <f aca="false">$B$4*$C$4</f>
        <v>280</v>
      </c>
      <c r="E4" s="0" t="n">
        <v>25</v>
      </c>
      <c r="F4" s="0" t="n">
        <f aca="false">$B$4*$E$4</f>
        <v>280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200</v>
      </c>
      <c r="D7" s="0" t="n">
        <f aca="false">$B$7*$C$7</f>
        <v>2240</v>
      </c>
      <c r="E7" s="0" t="n">
        <v>200</v>
      </c>
      <c r="F7" s="0" t="n">
        <f aca="false">$B$7*$E$7</f>
        <v>2240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3228</v>
      </c>
      <c r="E13" s="5" t="s">
        <v>24</v>
      </c>
      <c r="F13" s="0" t="n">
        <f aca="false">SUM(F4:F12)</f>
        <v>3228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3180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0.840625</v>
      </c>
      <c r="C30" s="5" t="s">
        <v>43</v>
      </c>
      <c r="D30" s="0" t="n">
        <f aca="false">F13/D28</f>
        <v>1.01509433962264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  <c r="E33" s="7" t="s">
        <v>67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51</v>
      </c>
      <c r="C36" s="0" t="n">
        <v>1</v>
      </c>
    </row>
    <row r="37" customFormat="false" ht="45.75" hidden="false" customHeight="false" outlineLevel="0" collapsed="false">
      <c r="A37" s="5" t="s">
        <v>38</v>
      </c>
      <c r="B37" s="5" t="s">
        <v>68</v>
      </c>
      <c r="C37" s="0" t="n">
        <v>2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  <row r="47" customFormat="false" ht="15" hidden="false" customHeight="false" outlineLevel="0" collapsed="false">
      <c r="B47" s="5"/>
      <c r="E47" s="5"/>
    </row>
    <row r="48" customFormat="false" ht="30.75" hidden="false" customHeight="false" outlineLevel="0" collapsed="false">
      <c r="A48" s="0" t="s">
        <v>31</v>
      </c>
      <c r="B48" s="5" t="s">
        <v>69</v>
      </c>
      <c r="C48" s="0" t="n">
        <v>8</v>
      </c>
      <c r="D48" s="5" t="s">
        <v>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G47" activeCellId="0" sqref="G4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165</v>
      </c>
      <c r="D4" s="0" t="n">
        <f aca="false">$B$4*$C$4</f>
        <v>1848</v>
      </c>
      <c r="E4" s="0" t="n">
        <v>165</v>
      </c>
      <c r="F4" s="0" t="n">
        <f aca="false">$B$4*$E$4</f>
        <v>1848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</v>
      </c>
      <c r="D5" s="0" t="n">
        <f aca="false">$B$5*$C$5</f>
        <v>112</v>
      </c>
      <c r="E5" s="0" t="n">
        <v>10</v>
      </c>
      <c r="F5" s="0" t="n">
        <f aca="false">$B$5*$E$5</f>
        <v>112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3304</v>
      </c>
      <c r="E13" s="5" t="s">
        <v>24</v>
      </c>
      <c r="F13" s="0" t="n">
        <f aca="false">SUM(F4:F12)</f>
        <v>3304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56</v>
      </c>
      <c r="B20" s="0" t="n">
        <v>8</v>
      </c>
      <c r="D20" s="0" t="n">
        <v>4.5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3390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0.860416666666667</v>
      </c>
      <c r="C30" s="5" t="s">
        <v>43</v>
      </c>
      <c r="D30" s="0" t="n">
        <f aca="false">F13/D28</f>
        <v>0.974631268436578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72</v>
      </c>
      <c r="C36" s="0" t="n">
        <v>3</v>
      </c>
    </row>
    <row r="37" customFormat="false" ht="45.75" hidden="false" customHeight="false" outlineLevel="0" collapsed="false">
      <c r="A37" s="5" t="s">
        <v>38</v>
      </c>
      <c r="B37" s="5" t="s">
        <v>68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  <row r="47" customFormat="false" ht="30.75" hidden="false" customHeight="false" outlineLevel="0" collapsed="false">
      <c r="A47" s="0" t="s">
        <v>31</v>
      </c>
      <c r="B47" s="5" t="s">
        <v>73</v>
      </c>
      <c r="C47" s="0" t="n">
        <v>8</v>
      </c>
      <c r="D47" s="5" t="s">
        <v>74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G48" activeCellId="0" sqref="G4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155</v>
      </c>
      <c r="D7" s="0" t="n">
        <f aca="false">$B$7*$C$7</f>
        <v>1736</v>
      </c>
      <c r="E7" s="0" t="n">
        <v>155</v>
      </c>
      <c r="F7" s="0" t="n">
        <f aca="false">$B$7*$E$7</f>
        <v>1736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85</v>
      </c>
      <c r="D8" s="0" t="n">
        <f aca="false">$B$8*$C$8</f>
        <v>1096.5</v>
      </c>
      <c r="E8" s="0" t="n">
        <v>85</v>
      </c>
      <c r="F8" s="0" t="n">
        <f aca="false">$B$8*$E$8</f>
        <v>1096.5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3168.5</v>
      </c>
      <c r="E13" s="5" t="s">
        <v>24</v>
      </c>
      <c r="F13" s="0" t="n">
        <f aca="false">SUM(F4:F12)</f>
        <v>3168.5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56</v>
      </c>
      <c r="B20" s="0" t="n">
        <v>8</v>
      </c>
      <c r="D20" s="0" t="n">
        <v>4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9.5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3540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0.825130208333333</v>
      </c>
      <c r="C30" s="5" t="s">
        <v>43</v>
      </c>
      <c r="D30" s="0" t="n">
        <f aca="false">F13/D28</f>
        <v>0.895056497175141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63</v>
      </c>
      <c r="C36" s="0" t="n">
        <v>2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0.5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  <row r="47" customFormat="false" ht="30.75" hidden="false" customHeight="false" outlineLevel="0" collapsed="false">
      <c r="A47" s="0" t="s">
        <v>31</v>
      </c>
      <c r="B47" s="5" t="s">
        <v>76</v>
      </c>
      <c r="C47" s="0" t="n">
        <v>4</v>
      </c>
      <c r="D47" s="5" t="s">
        <v>77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130</v>
      </c>
      <c r="D7" s="0" t="n">
        <f aca="false">$B$7*$C$7</f>
        <v>1456</v>
      </c>
      <c r="E7" s="0" t="n">
        <v>130</v>
      </c>
      <c r="F7" s="0" t="n">
        <f aca="false">$B$7*$E$7</f>
        <v>1456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2912</v>
      </c>
      <c r="E13" s="5" t="s">
        <v>24</v>
      </c>
      <c r="F13" s="0" t="n">
        <f aca="false">SUM(F4:F12)</f>
        <v>2912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7.5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3150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0.758333333333333</v>
      </c>
      <c r="C30" s="5" t="s">
        <v>43</v>
      </c>
      <c r="D30" s="0" t="n">
        <f aca="false">F13/D28</f>
        <v>0.924444444444444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79</v>
      </c>
      <c r="B36" s="5" t="s">
        <v>80</v>
      </c>
      <c r="C36" s="0" t="n">
        <v>2</v>
      </c>
    </row>
    <row r="37" customFormat="false" ht="15" hidden="false" customHeight="false" outlineLevel="0" collapsed="false">
      <c r="A37" s="5" t="s">
        <v>36</v>
      </c>
      <c r="B37" s="5" t="s">
        <v>51</v>
      </c>
      <c r="C37" s="0" t="n">
        <v>1</v>
      </c>
    </row>
    <row r="38" customFormat="false" ht="30.75" hidden="false" customHeight="false" outlineLevel="0" collapsed="false">
      <c r="A38" s="0" t="s">
        <v>56</v>
      </c>
      <c r="B38" s="5" t="s">
        <v>49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7" activeCellId="0" sqref="G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100</v>
      </c>
      <c r="D10" s="0" t="n">
        <f aca="false">$B$10*$C$10</f>
        <v>1290</v>
      </c>
      <c r="E10" s="0" t="n">
        <v>100</v>
      </c>
      <c r="F10" s="0" t="n">
        <f aca="false">$B$10*$E$10</f>
        <v>1290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3006</v>
      </c>
      <c r="E13" s="5" t="s">
        <v>24</v>
      </c>
      <c r="F13" s="0" t="n">
        <f aca="false">SUM(F4:F12)</f>
        <v>3006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9.5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3390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0.7828125</v>
      </c>
      <c r="C30" s="5" t="s">
        <v>43</v>
      </c>
      <c r="D30" s="0" t="n">
        <f aca="false">F13/D28</f>
        <v>0.886725663716814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63</v>
      </c>
      <c r="C36" s="0" t="n">
        <v>2</v>
      </c>
    </row>
    <row r="37" customFormat="false" ht="30.75" hidden="false" customHeight="false" outlineLevel="0" collapsed="false">
      <c r="A37" s="5" t="s">
        <v>79</v>
      </c>
      <c r="B37" s="5" t="s">
        <v>60</v>
      </c>
      <c r="C37" s="0" t="n">
        <v>2</v>
      </c>
    </row>
    <row r="38" customFormat="false" ht="15" hidden="false" customHeight="false" outlineLevel="0" collapsed="false">
      <c r="A38" s="0" t="s">
        <v>37</v>
      </c>
      <c r="B38" s="5" t="s">
        <v>47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6" activeCellId="0" sqref="H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50</v>
      </c>
      <c r="D4" s="0" t="n">
        <f aca="false">$B$4*$C$4</f>
        <v>560</v>
      </c>
      <c r="E4" s="0" t="n">
        <v>50</v>
      </c>
      <c r="F4" s="0" t="n">
        <f aca="false">$B$4*$E$4</f>
        <v>560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3248</v>
      </c>
      <c r="E13" s="5" t="s">
        <v>24</v>
      </c>
      <c r="F13" s="0" t="n">
        <f aca="false">SUM(F4:F12)</f>
        <v>3248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3300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0.845833333333333</v>
      </c>
      <c r="C30" s="5" t="s">
        <v>43</v>
      </c>
      <c r="D30" s="0" t="n">
        <f aca="false">F13/D28</f>
        <v>0.984242424242424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79</v>
      </c>
      <c r="B36" s="5" t="s">
        <v>48</v>
      </c>
      <c r="C36" s="0" t="n">
        <v>3</v>
      </c>
    </row>
    <row r="37" customFormat="false" ht="15" hidden="false" customHeight="false" outlineLevel="0" collapsed="false">
      <c r="A37" s="5" t="s">
        <v>37</v>
      </c>
      <c r="B37" s="5" t="s">
        <v>47</v>
      </c>
      <c r="C37" s="0" t="n">
        <v>3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5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260</v>
      </c>
      <c r="D7" s="0" t="n">
        <f aca="false">$B$7*$C$7</f>
        <v>2912</v>
      </c>
      <c r="E7" s="0" t="n">
        <v>260</v>
      </c>
      <c r="F7" s="0" t="n">
        <f aca="false">$B$7*$E$7</f>
        <v>2912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3248</v>
      </c>
      <c r="E13" s="5" t="s">
        <v>24</v>
      </c>
      <c r="F13" s="0" t="n">
        <f aca="false">SUM(F4:F12)</f>
        <v>3248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6.5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3360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0.845833333333333</v>
      </c>
      <c r="C30" s="5" t="s">
        <v>43</v>
      </c>
      <c r="D30" s="0" t="n">
        <f aca="false">F13/D28</f>
        <v>0.966666666666667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84</v>
      </c>
      <c r="C36" s="0" t="n">
        <v>2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0.5</v>
      </c>
    </row>
    <row r="38" customFormat="false" ht="15" hidden="false" customHeight="false" outlineLevel="0" collapsed="false">
      <c r="A38" s="0" t="s">
        <v>37</v>
      </c>
      <c r="B38" s="5" t="s">
        <v>47</v>
      </c>
      <c r="C38" s="0" t="n">
        <v>4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5" colorId="64" zoomScale="100" zoomScaleNormal="100" zoomScalePageLayoutView="100" workbookViewId="0">
      <selection pane="topLeft" activeCell="F35" activeCellId="0" sqref="F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3136</v>
      </c>
      <c r="E13" s="5" t="s">
        <v>24</v>
      </c>
      <c r="F13" s="0" t="n">
        <f aca="false">SUM(F4:F12)</f>
        <v>3136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3450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0.816666666666667</v>
      </c>
      <c r="C30" s="5" t="s">
        <v>43</v>
      </c>
      <c r="D30" s="0" t="n">
        <f aca="false">F13/D28</f>
        <v>0.908985507246377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35</v>
      </c>
      <c r="B36" s="5" t="s">
        <v>86</v>
      </c>
      <c r="C36" s="0" t="n">
        <v>3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0.5</v>
      </c>
    </row>
    <row r="38" customFormat="false" ht="15" hidden="false" customHeight="false" outlineLevel="0" collapsed="false">
      <c r="A38" s="0" t="s">
        <v>37</v>
      </c>
      <c r="B38" s="5" t="s">
        <v>47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200</v>
      </c>
      <c r="D7" s="0" t="n">
        <f aca="false">$B$7*$C$7</f>
        <v>2240</v>
      </c>
      <c r="E7" s="0" t="n">
        <v>200</v>
      </c>
      <c r="F7" s="0" t="n">
        <f aca="false">$B$7*$E$7</f>
        <v>2240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43</v>
      </c>
      <c r="D10" s="0" t="n">
        <f aca="false">$B$10*$C$10</f>
        <v>554.7</v>
      </c>
      <c r="E10" s="0" t="n">
        <v>43</v>
      </c>
      <c r="F10" s="0" t="n">
        <f aca="false">$B$10*$E$10</f>
        <v>554.7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3130.7</v>
      </c>
      <c r="E13" s="5" t="s">
        <v>24</v>
      </c>
      <c r="F13" s="0" t="n">
        <f aca="false">SUM(F4:F12)</f>
        <v>3130.7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3510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0.815286458333333</v>
      </c>
      <c r="C30" s="5" t="s">
        <v>43</v>
      </c>
      <c r="D30" s="0" t="n">
        <f aca="false">F13/D28</f>
        <v>0.891937321937322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88</v>
      </c>
      <c r="B36" s="5" t="s">
        <v>60</v>
      </c>
      <c r="C36" s="0" t="n">
        <v>1</v>
      </c>
    </row>
    <row r="37" customFormat="false" ht="15" hidden="false" customHeight="false" outlineLevel="0" collapsed="false">
      <c r="A37" s="5" t="s">
        <v>37</v>
      </c>
      <c r="B37" s="5" t="s">
        <v>47</v>
      </c>
      <c r="C37" s="0" t="n">
        <v>3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6" activeCellId="0" sqref="E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145</v>
      </c>
      <c r="D7" s="0" t="n">
        <f aca="false">$B$7*$C$7</f>
        <v>1624</v>
      </c>
      <c r="E7" s="0" t="n">
        <v>145</v>
      </c>
      <c r="F7" s="0" t="n">
        <f aca="false">$B$7*$E$7</f>
        <v>1624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80</v>
      </c>
      <c r="D10" s="0" t="n">
        <f aca="false">$B$10*$C$10</f>
        <v>1032</v>
      </c>
      <c r="E10" s="0" t="n">
        <v>80</v>
      </c>
      <c r="F10" s="0" t="n">
        <f aca="false">$B$10*$E$10</f>
        <v>1032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2992</v>
      </c>
      <c r="E13" s="5" t="s">
        <v>24</v>
      </c>
      <c r="F13" s="0" t="n">
        <f aca="false">SUM(F4:F12)</f>
        <v>2992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9.5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12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5.5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11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4140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0.779166666666667</v>
      </c>
      <c r="C30" s="5" t="s">
        <v>43</v>
      </c>
      <c r="D30" s="0" t="n">
        <f aca="false">F13/D28</f>
        <v>0.722705314009662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90</v>
      </c>
      <c r="B36" s="5" t="s">
        <v>60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91</v>
      </c>
      <c r="C37" s="0" t="n">
        <v>2.5</v>
      </c>
    </row>
    <row r="38" customFormat="false" ht="15" hidden="false" customHeight="false" outlineLevel="0" collapsed="false">
      <c r="A38" s="0" t="s">
        <v>37</v>
      </c>
      <c r="B38" s="5" t="s">
        <v>47</v>
      </c>
      <c r="C38" s="0" t="n">
        <v>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C17" colorId="64" zoomScale="100" zoomScaleNormal="100" zoomScalePageLayoutView="100" workbookViewId="0">
      <selection pane="topLeft" activeCell="K29" activeCellId="0" sqref="K2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60</v>
      </c>
      <c r="D9" s="0" t="n">
        <f aca="false">$B$9*$C$9</f>
        <v>672</v>
      </c>
      <c r="E9" s="0" t="n">
        <v>60</v>
      </c>
      <c r="F9" s="0" t="n">
        <f aca="false">$B$9*$E$9</f>
        <v>672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3097.5</v>
      </c>
      <c r="E13" s="5" t="s">
        <v>24</v>
      </c>
      <c r="F13" s="0" t="n">
        <f aca="false">SUM(F4:F12)</f>
        <v>3097.5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3750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0.806640625</v>
      </c>
      <c r="C30" s="5" t="s">
        <v>43</v>
      </c>
      <c r="D30" s="0" t="n">
        <f aca="false">F13/D28</f>
        <v>0.826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51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s">
        <v>93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7" activeCellId="0" sqref="G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55</v>
      </c>
      <c r="D6" s="0" t="n">
        <f aca="false">$B$6*$C$6</f>
        <v>682</v>
      </c>
      <c r="E6" s="0" t="n">
        <v>55</v>
      </c>
      <c r="F6" s="0" t="n">
        <f aca="false">$B$6*$E$6</f>
        <v>682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140</v>
      </c>
      <c r="D7" s="0" t="n">
        <f aca="false">$B$7*$C$7</f>
        <v>1568</v>
      </c>
      <c r="E7" s="0" t="n">
        <v>140</v>
      </c>
      <c r="F7" s="0" t="n">
        <f aca="false">$B$7*$E$7</f>
        <v>1568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30</v>
      </c>
      <c r="D10" s="0" t="n">
        <f aca="false">$B$10*$C$10</f>
        <v>387</v>
      </c>
      <c r="E10" s="0" t="n">
        <v>30</v>
      </c>
      <c r="F10" s="0" t="n">
        <f aca="false">$B$10*$E$10</f>
        <v>387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2973</v>
      </c>
      <c r="E13" s="5" t="s">
        <v>24</v>
      </c>
      <c r="F13" s="0" t="n">
        <f aca="false">SUM(F4:F12)</f>
        <v>2973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3240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0.77421875</v>
      </c>
      <c r="C30" s="5" t="s">
        <v>43</v>
      </c>
      <c r="D30" s="0" t="n">
        <f aca="false">F13/D28</f>
        <v>0.917592592592593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51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6" activeCellId="0" sqref="G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145</v>
      </c>
      <c r="D7" s="0" t="n">
        <f aca="false">$B$7*$C$7</f>
        <v>1624</v>
      </c>
      <c r="E7" s="0" t="n">
        <v>145</v>
      </c>
      <c r="F7" s="0" t="n">
        <f aca="false">$B$7*$E$7</f>
        <v>1624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3080</v>
      </c>
      <c r="E13" s="5" t="s">
        <v>24</v>
      </c>
      <c r="F13" s="0" t="n">
        <f aca="false">SUM(F4:F12)</f>
        <v>3080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10.5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7.5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3210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0.802083333333333</v>
      </c>
      <c r="C30" s="5" t="s">
        <v>43</v>
      </c>
      <c r="D30" s="0" t="n">
        <f aca="false">F13/D28</f>
        <v>0.959501557632399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60.75" hidden="false" customHeight="false" outlineLevel="0" collapsed="false">
      <c r="A36" s="5" t="s">
        <v>36</v>
      </c>
      <c r="B36" s="5" t="s">
        <v>96</v>
      </c>
      <c r="C36" s="0" t="n">
        <v>4</v>
      </c>
    </row>
    <row r="37" customFormat="false" ht="15" hidden="false" customHeight="false" outlineLevel="0" collapsed="false">
      <c r="A37" s="5" t="s">
        <v>38</v>
      </c>
      <c r="B37" s="5" t="s">
        <v>48</v>
      </c>
      <c r="C37" s="0" t="n">
        <v>1</v>
      </c>
    </row>
    <row r="38" customFormat="false" ht="15" hidden="false" customHeight="false" outlineLevel="0" collapsed="false">
      <c r="A38" s="0" t="s">
        <v>39</v>
      </c>
      <c r="B38" s="5" t="s">
        <v>48</v>
      </c>
      <c r="C38" s="0" t="n">
        <v>0.5</v>
      </c>
    </row>
    <row r="39" customFormat="false" ht="30.75" hidden="false" customHeight="false" outlineLevel="0" collapsed="false">
      <c r="A39" s="0" t="s">
        <v>31</v>
      </c>
      <c r="B39" s="5" t="s">
        <v>97</v>
      </c>
      <c r="C39" s="0" t="n">
        <v>2.5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8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80</v>
      </c>
      <c r="D7" s="0" t="n">
        <f aca="false">$B$7*$C$7</f>
        <v>896</v>
      </c>
      <c r="E7" s="0" t="n">
        <v>80</v>
      </c>
      <c r="F7" s="0" t="n">
        <f aca="false">$B$7*$E$7</f>
        <v>896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123</v>
      </c>
      <c r="D8" s="0" t="n">
        <f aca="false">$B$8*$C$8</f>
        <v>1586.7</v>
      </c>
      <c r="E8" s="0" t="n">
        <v>123</v>
      </c>
      <c r="F8" s="0" t="n">
        <f aca="false">$B$8*$E$8</f>
        <v>1586.7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2818.7</v>
      </c>
      <c r="E13" s="5" t="s">
        <v>24</v>
      </c>
      <c r="F13" s="0" t="n">
        <f aca="false">SUM(F4:F12)</f>
        <v>2818.7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3000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0.734036458333333</v>
      </c>
      <c r="C30" s="5" t="s">
        <v>43</v>
      </c>
      <c r="D30" s="0" t="n">
        <f aca="false">F13/D28</f>
        <v>0.939566666666667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99</v>
      </c>
      <c r="C36" s="0" t="n">
        <v>4</v>
      </c>
    </row>
    <row r="37" customFormat="false" ht="15" hidden="false" customHeight="false" outlineLevel="0" collapsed="false">
      <c r="A37" s="5" t="s">
        <v>90</v>
      </c>
      <c r="B37" s="5" t="s">
        <v>48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7" activeCellId="0" sqref="J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100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60</v>
      </c>
      <c r="D7" s="0" t="n">
        <f aca="false">$B$7*$C$7</f>
        <v>672</v>
      </c>
      <c r="E7" s="0" t="n">
        <v>60</v>
      </c>
      <c r="F7" s="0" t="n">
        <f aca="false">$B$7*$E$7</f>
        <v>672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145</v>
      </c>
      <c r="D10" s="0" t="n">
        <f aca="false">$B$10*$C$10</f>
        <v>1870.5</v>
      </c>
      <c r="E10" s="0" t="n">
        <v>145</v>
      </c>
      <c r="F10" s="0" t="n">
        <f aca="false">$B$10*$E$10</f>
        <v>1870.5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2878.5</v>
      </c>
      <c r="E13" s="5" t="s">
        <v>24</v>
      </c>
      <c r="F13" s="0" t="n">
        <f aca="false">SUM(F4:F12)</f>
        <v>2878.5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9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0.749609375</v>
      </c>
      <c r="C30" s="5" t="s">
        <v>43</v>
      </c>
      <c r="D30" s="0" t="n">
        <f aca="false">F13/D28</f>
        <v>0.979081632653061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101</v>
      </c>
      <c r="B36" s="5" t="s">
        <v>60</v>
      </c>
      <c r="C36" s="0" t="n">
        <v>2</v>
      </c>
    </row>
    <row r="37" customFormat="false" ht="91.5" hidden="false" customHeight="false" outlineLevel="0" collapsed="false">
      <c r="A37" s="5" t="s">
        <v>36</v>
      </c>
      <c r="B37" s="5" t="s">
        <v>102</v>
      </c>
      <c r="C37" s="0" t="n">
        <v>8</v>
      </c>
    </row>
    <row r="38" customFormat="false" ht="30.75" hidden="false" customHeight="false" outlineLevel="0" collapsed="false">
      <c r="A38" s="0" t="s">
        <v>31</v>
      </c>
      <c r="B38" s="5" t="s">
        <v>103</v>
      </c>
      <c r="C38" s="0" t="n">
        <v>6.5</v>
      </c>
    </row>
    <row r="39" customFormat="false" ht="15" hidden="false" customHeight="false" outlineLevel="0" collapsed="false">
      <c r="A39" s="0" t="s">
        <v>37</v>
      </c>
      <c r="B39" s="5" t="s">
        <v>47</v>
      </c>
      <c r="C39" s="0" t="n">
        <v>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G45" activeCellId="0" sqref="G4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104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130</v>
      </c>
      <c r="D8" s="0" t="n">
        <f aca="false">$B$8*$C$8</f>
        <v>1677</v>
      </c>
      <c r="E8" s="0" t="n">
        <v>130</v>
      </c>
      <c r="F8" s="0" t="n">
        <f aca="false">$B$8*$E$8</f>
        <v>1677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3021</v>
      </c>
      <c r="E13" s="5" t="s">
        <v>24</v>
      </c>
      <c r="F13" s="0" t="n">
        <f aca="false">SUM(F4:F12)</f>
        <v>3021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0.78671875</v>
      </c>
      <c r="C30" s="5" t="s">
        <v>43</v>
      </c>
      <c r="D30" s="0" t="n">
        <f aca="false">F13/D28</f>
        <v>1.02755102040816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36</v>
      </c>
      <c r="B36" s="5" t="s">
        <v>105</v>
      </c>
      <c r="C36" s="0" t="n">
        <v>4</v>
      </c>
    </row>
    <row r="37" customFormat="false" ht="30.75" hidden="false" customHeight="false" outlineLevel="0" collapsed="false">
      <c r="A37" s="5" t="s">
        <v>37</v>
      </c>
      <c r="B37" s="5" t="s">
        <v>106</v>
      </c>
      <c r="C37" s="0" t="n">
        <v>1</v>
      </c>
    </row>
    <row r="38" customFormat="false" ht="45.75" hidden="false" customHeight="false" outlineLevel="0" collapsed="false">
      <c r="A38" s="0" t="s">
        <v>38</v>
      </c>
      <c r="B38" s="5" t="s">
        <v>68</v>
      </c>
      <c r="C38" s="0" t="n">
        <v>1</v>
      </c>
    </row>
    <row r="39" customFormat="false" ht="45.75" hidden="false" customHeight="false" outlineLevel="0" collapsed="false">
      <c r="A39" s="0" t="s">
        <v>56</v>
      </c>
      <c r="B39" s="5" t="s">
        <v>107</v>
      </c>
      <c r="C39" s="0" t="n">
        <v>4.5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2023-01-13T19:25:28Z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