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84.xml" ContentType="application/vnd.openxmlformats-officedocument.spreadsheetml.table+xml"/>
  <Override PartName="/xl/tables/table17.xml" ContentType="application/vnd.openxmlformats-officedocument.spreadsheetml.table+xml"/>
  <Override PartName="/xl/tables/table83.xml" ContentType="application/vnd.openxmlformats-officedocument.spreadsheetml.table+xml"/>
  <Override PartName="/xl/tables/table16.xml" ContentType="application/vnd.openxmlformats-officedocument.spreadsheetml.table+xml"/>
  <Override PartName="/xl/tables/table118.xml" ContentType="application/vnd.openxmlformats-officedocument.spreadsheetml.table+xml"/>
  <Override PartName="/xl/tables/table34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11.xml" ContentType="application/vnd.openxmlformats-officedocument.spreadsheetml.table+xml"/>
  <Override PartName="/xl/tables/table68.xml" ContentType="application/vnd.openxmlformats-officedocument.spreadsheetml.table+xml"/>
  <Override PartName="/xl/tables/table85.xml" ContentType="application/vnd.openxmlformats-officedocument.spreadsheetml.table+xml"/>
  <Override PartName="/xl/tables/table44.xml" ContentType="application/vnd.openxmlformats-officedocument.spreadsheetml.table+xml"/>
  <Override PartName="/xl/tables/table102.xml" ContentType="application/vnd.openxmlformats-officedocument.spreadsheetml.table+xml"/>
  <Override PartName="/xl/tables/table50.xml" ContentType="application/vnd.openxmlformats-officedocument.spreadsheetml.table+xml"/>
  <Override PartName="/xl/tables/table10.xml" ContentType="application/vnd.openxmlformats-officedocument.spreadsheetml.table+xml"/>
  <Override PartName="/xl/tables/table67.xml" ContentType="application/vnd.openxmlformats-officedocument.spreadsheetml.table+xml"/>
  <Override PartName="/xl/tables/table42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17.xml" ContentType="application/vnd.openxmlformats-officedocument.spreadsheetml.table+xml"/>
  <Override PartName="/xl/tables/table82.xml" ContentType="application/vnd.openxmlformats-officedocument.spreadsheetml.table+xml"/>
  <Override PartName="/xl/tables/table15.xml" ContentType="application/vnd.openxmlformats-officedocument.spreadsheetml.table+xml"/>
  <Override PartName="/xl/tables/table32.xml" ContentType="application/vnd.openxmlformats-officedocument.spreadsheetml.table+xml"/>
  <Override PartName="/xl/tables/table49.xml" ContentType="application/vnd.openxmlformats-officedocument.spreadsheetml.table+xml"/>
  <Override PartName="/xl/tables/table66.xml" ContentType="application/vnd.openxmlformats-officedocument.spreadsheetml.table+xml"/>
  <Override PartName="/xl/tables/table116.xml" ContentType="application/vnd.openxmlformats-officedocument.spreadsheetml.table+xml"/>
  <Override PartName="/xl/tables/table12.xml" ContentType="application/vnd.openxmlformats-officedocument.spreadsheetml.table+xml"/>
  <Override PartName="/xl/tables/table30.xml" ContentType="application/vnd.openxmlformats-officedocument.spreadsheetml.table+xml"/>
  <Override PartName="/xl/tables/table47.xml" ContentType="application/vnd.openxmlformats-officedocument.spreadsheetml.table+xml"/>
  <Override PartName="/xl/tables/table65.xml" ContentType="application/vnd.openxmlformats-officedocument.spreadsheetml.table+xml"/>
  <Override PartName="/xl/tables/table98.xml" ContentType="application/vnd.openxmlformats-officedocument.spreadsheetml.table+xml"/>
  <Override PartName="/xl/tables/table119.xml" ContentType="application/vnd.openxmlformats-officedocument.spreadsheetml.table+xml"/>
  <Override PartName="/xl/tables/table97.xml" ContentType="application/vnd.openxmlformats-officedocument.spreadsheetml.table+xml"/>
  <Override PartName="/xl/tables/table40.xml" ContentType="application/vnd.openxmlformats-officedocument.spreadsheetml.table+xml"/>
  <Override PartName="/xl/tables/table9.xml" ContentType="application/vnd.openxmlformats-officedocument.spreadsheetml.table+xml"/>
  <Override PartName="/xl/tables/table94.xml" ContentType="application/vnd.openxmlformats-officedocument.spreadsheetml.table+xml"/>
  <Override PartName="/xl/tables/table27.xml" ContentType="application/vnd.openxmlformats-officedocument.spreadsheetml.table+xml"/>
  <Override PartName="/xl/tables/table64.xml" ContentType="application/vnd.openxmlformats-officedocument.spreadsheetml.table+xml"/>
  <Override PartName="/xl/tables/table14.xml" ContentType="application/vnd.openxmlformats-officedocument.spreadsheetml.table+xml"/>
  <Override PartName="/xl/tables/table81.xml" ContentType="application/vnd.openxmlformats-officedocument.spreadsheetml.table+xml"/>
  <Override PartName="/xl/tables/table115.xml" ContentType="application/vnd.openxmlformats-officedocument.spreadsheetml.table+xml"/>
  <Override PartName="/xl/tables/table25.xml" ContentType="application/vnd.openxmlformats-officedocument.spreadsheetml.table+xml"/>
  <Override PartName="/xl/tables/table63.xml" ContentType="application/vnd.openxmlformats-officedocument.spreadsheetml.table+xml"/>
  <Override PartName="/xl/tables/table13.xml" ContentType="application/vnd.openxmlformats-officedocument.spreadsheetml.table+xml"/>
  <Override PartName="/xl/tables/table80.xml" ContentType="application/vnd.openxmlformats-officedocument.spreadsheetml.table+xml"/>
  <Override PartName="/xl/tables/table101.xml" ContentType="application/vnd.openxmlformats-officedocument.spreadsheetml.table+xml"/>
  <Override PartName="/xl/tables/table114.xml" ContentType="application/vnd.openxmlformats-officedocument.spreadsheetml.table+xml"/>
  <Override PartName="/xl/tables/table8.xml" ContentType="application/vnd.openxmlformats-officedocument.spreadsheetml.table+xml"/>
  <Override PartName="/xl/tables/table96.xml" ContentType="application/vnd.openxmlformats-officedocument.spreadsheetml.table+xml"/>
  <Override PartName="/xl/tables/table29.xml" ContentType="application/vnd.openxmlformats-officedocument.spreadsheetml.table+xml"/>
  <Override PartName="/xl/tables/table46.xml" ContentType="application/vnd.openxmlformats-officedocument.spreadsheetml.table+xml"/>
  <Override PartName="/xl/tables/table62.xml" ContentType="application/vnd.openxmlformats-officedocument.spreadsheetml.table+xml"/>
  <Override PartName="/xl/tables/table79.xml" ContentType="application/vnd.openxmlformats-officedocument.spreadsheetml.table+xml"/>
  <Override PartName="/xl/tables/table113.xml" ContentType="application/vnd.openxmlformats-officedocument.spreadsheetml.table+xml"/>
  <Override PartName="/xl/tables/table31.xml" ContentType="application/vnd.openxmlformats-officedocument.spreadsheetml.table+xml"/>
  <Override PartName="/xl/tables/table48.xml" ContentType="application/vnd.openxmlformats-officedocument.spreadsheetml.table+xml"/>
  <Override PartName="/xl/tables/table61.xml" ContentType="application/vnd.openxmlformats-officedocument.spreadsheetml.table+xml"/>
  <Override PartName="/xl/tables/table78.xml" ContentType="application/vnd.openxmlformats-officedocument.spreadsheetml.table+xml"/>
  <Override PartName="/xl/tables/table28.xml" ContentType="application/vnd.openxmlformats-officedocument.spreadsheetml.table+xml"/>
  <Override PartName="/xl/tables/table95.xml" ContentType="application/vnd.openxmlformats-officedocument.spreadsheetml.table+xml"/>
  <Override PartName="/xl/tables/table112.xml" ContentType="application/vnd.openxmlformats-officedocument.spreadsheetml.table+xml"/>
  <Override PartName="/xl/tables/table45.xml" ContentType="application/vnd.openxmlformats-officedocument.spreadsheetml.table+xml"/>
  <Override PartName="/xl/tables/table60.xml" ContentType="application/vnd.openxmlformats-officedocument.spreadsheetml.table+xml"/>
  <Override PartName="/xl/tables/table77.xml" ContentType="application/vnd.openxmlformats-officedocument.spreadsheetml.table+xml"/>
  <Override PartName="/xl/tables/table111.xml" ContentType="application/vnd.openxmlformats-officedocument.spreadsheetml.table+xml"/>
  <Override PartName="/xl/tables/table26.xml" ContentType="application/vnd.openxmlformats-officedocument.spreadsheetml.table+xml"/>
  <Override PartName="/xl/tables/table43.xml" ContentType="application/vnd.openxmlformats-officedocument.spreadsheetml.table+xml"/>
  <Override PartName="/xl/tables/table59.xml" ContentType="application/vnd.openxmlformats-officedocument.spreadsheetml.table+xml"/>
  <Override PartName="/xl/tables/table76.xml" ContentType="application/vnd.openxmlformats-officedocument.spreadsheetml.table+xml"/>
  <Override PartName="/xl/tables/table93.xml" ContentType="application/vnd.openxmlformats-officedocument.spreadsheetml.table+xml"/>
  <Override PartName="/xl/tables/table110.xml" ContentType="application/vnd.openxmlformats-officedocument.spreadsheetml.table+xml"/>
  <Override PartName="/xl/tables/table7.xml" ContentType="application/vnd.openxmlformats-officedocument.spreadsheetml.table+xml"/>
  <Override PartName="/xl/tables/table24.xml" ContentType="application/vnd.openxmlformats-officedocument.spreadsheetml.table+xml"/>
  <Override PartName="/xl/tables/table41.xml" ContentType="application/vnd.openxmlformats-officedocument.spreadsheetml.table+xml"/>
  <Override PartName="/xl/tables/table58.xml" ContentType="application/vnd.openxmlformats-officedocument.spreadsheetml.table+xml"/>
  <Override PartName="/xl/tables/table75.xml" ContentType="application/vnd.openxmlformats-officedocument.spreadsheetml.table+xml"/>
  <Override PartName="/xl/tables/table92.xml" ContentType="application/vnd.openxmlformats-officedocument.spreadsheetml.table+xml"/>
  <Override PartName="/xl/tables/table109.xml" ContentType="application/vnd.openxmlformats-officedocument.spreadsheetml.table+xml"/>
  <Override PartName="/xl/tables/table6.xml" ContentType="application/vnd.openxmlformats-officedocument.spreadsheetml.table+xml"/>
  <Override PartName="/xl/tables/table23.xml" ContentType="application/vnd.openxmlformats-officedocument.spreadsheetml.table+xml"/>
  <Override PartName="/xl/tables/table57.xml" ContentType="application/vnd.openxmlformats-officedocument.spreadsheetml.table+xml"/>
  <Override PartName="/xl/tables/table74.xml" ContentType="application/vnd.openxmlformats-officedocument.spreadsheetml.table+xml"/>
  <Override PartName="/xl/tables/table91.xml" ContentType="application/vnd.openxmlformats-officedocument.spreadsheetml.table+xml"/>
  <Override PartName="/xl/tables/table108.xml" ContentType="application/vnd.openxmlformats-officedocument.spreadsheetml.table+xml"/>
  <Override PartName="/xl/tables/table5.xml" ContentType="application/vnd.openxmlformats-officedocument.spreadsheetml.table+xml"/>
  <Override PartName="/xl/tables/table22.xml" ContentType="application/vnd.openxmlformats-officedocument.spreadsheetml.table+xml"/>
  <Override PartName="/xl/tables/table39.xml" ContentType="application/vnd.openxmlformats-officedocument.spreadsheetml.table+xml"/>
  <Override PartName="/xl/tables/table56.xml" ContentType="application/vnd.openxmlformats-officedocument.spreadsheetml.table+xml"/>
  <Override PartName="/xl/tables/table73.xml" ContentType="application/vnd.openxmlformats-officedocument.spreadsheetml.table+xml"/>
  <Override PartName="/xl/tables/table90.xml" ContentType="application/vnd.openxmlformats-officedocument.spreadsheetml.table+xml"/>
  <Override PartName="/xl/tables/table107.xml" ContentType="application/vnd.openxmlformats-officedocument.spreadsheetml.table+xml"/>
  <Override PartName="/xl/tables/table4.xml" ContentType="application/vnd.openxmlformats-officedocument.spreadsheetml.table+xml"/>
  <Override PartName="/xl/tables/table21.xml" ContentType="application/vnd.openxmlformats-officedocument.spreadsheetml.table+xml"/>
  <Override PartName="/xl/tables/table38.xml" ContentType="application/vnd.openxmlformats-officedocument.spreadsheetml.table+xml"/>
  <Override PartName="/xl/tables/table55.xml" ContentType="application/vnd.openxmlformats-officedocument.spreadsheetml.table+xml"/>
  <Override PartName="/xl/tables/table72.xml" ContentType="application/vnd.openxmlformats-officedocument.spreadsheetml.table+xml"/>
  <Override PartName="/xl/tables/table89.xml" ContentType="application/vnd.openxmlformats-officedocument.spreadsheetml.table+xml"/>
  <Override PartName="/xl/tables/table106.xml" ContentType="application/vnd.openxmlformats-officedocument.spreadsheetml.table+xml"/>
  <Override PartName="/xl/tables/table3.xml" ContentType="application/vnd.openxmlformats-officedocument.spreadsheetml.table+xml"/>
  <Override PartName="/xl/tables/table20.xml" ContentType="application/vnd.openxmlformats-officedocument.spreadsheetml.table+xml"/>
  <Override PartName="/xl/tables/table37.xml" ContentType="application/vnd.openxmlformats-officedocument.spreadsheetml.table+xml"/>
  <Override PartName="/xl/tables/table54.xml" ContentType="application/vnd.openxmlformats-officedocument.spreadsheetml.table+xml"/>
  <Override PartName="/xl/tables/table71.xml" ContentType="application/vnd.openxmlformats-officedocument.spreadsheetml.table+xml"/>
  <Override PartName="/xl/tables/table88.xml" ContentType="application/vnd.openxmlformats-officedocument.spreadsheetml.table+xml"/>
  <Override PartName="/xl/tables/table105.xml" ContentType="application/vnd.openxmlformats-officedocument.spreadsheetml.table+xml"/>
  <Override PartName="/xl/tables/table2.xml" ContentType="application/vnd.openxmlformats-officedocument.spreadsheetml.table+xml"/>
  <Override PartName="/xl/tables/table19.xml" ContentType="application/vnd.openxmlformats-officedocument.spreadsheetml.table+xml"/>
  <Override PartName="/xl/tables/table36.xml" ContentType="application/vnd.openxmlformats-officedocument.spreadsheetml.table+xml"/>
  <Override PartName="/xl/tables/table53.xml" ContentType="application/vnd.openxmlformats-officedocument.spreadsheetml.table+xml"/>
  <Override PartName="/xl/tables/table70.xml" ContentType="application/vnd.openxmlformats-officedocument.spreadsheetml.table+xml"/>
  <Override PartName="/xl/tables/table87.xml" ContentType="application/vnd.openxmlformats-officedocument.spreadsheetml.table+xml"/>
  <Override PartName="/xl/tables/table104.xml" ContentType="application/vnd.openxmlformats-officedocument.spreadsheetml.table+xml"/>
  <Override PartName="/xl/tables/table1.xml" ContentType="application/vnd.openxmlformats-officedocument.spreadsheetml.table+xml"/>
  <Override PartName="/xl/tables/table18.xml" ContentType="application/vnd.openxmlformats-officedocument.spreadsheetml.table+xml"/>
  <Override PartName="/xl/tables/table35.xml" ContentType="application/vnd.openxmlformats-officedocument.spreadsheetml.table+xml"/>
  <Override PartName="/xl/tables/table52.xml" ContentType="application/vnd.openxmlformats-officedocument.spreadsheetml.table+xml"/>
  <Override PartName="/xl/tables/table69.xml" ContentType="application/vnd.openxmlformats-officedocument.spreadsheetml.table+xml"/>
  <Override PartName="/xl/tables/table86.xml" ContentType="application/vnd.openxmlformats-officedocument.spreadsheetml.table+xml"/>
  <Override PartName="/xl/tables/table103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1.01.2023            " sheetId="1" state="visible" r:id="rId2"/>
    <sheet name="30.01.2023           " sheetId="2" state="visible" r:id="rId3"/>
    <sheet name="27.01.2023           " sheetId="3" state="visible" r:id="rId4"/>
    <sheet name="26.01.2023           " sheetId="4" state="visible" r:id="rId5"/>
    <sheet name="25.01.2023           " sheetId="5" state="visible" r:id="rId6"/>
    <sheet name="24.01.2023          " sheetId="6" state="visible" r:id="rId7"/>
    <sheet name="23.01.2023          " sheetId="7" state="visible" r:id="rId8"/>
    <sheet name="20.01.2023         " sheetId="8" state="visible" r:id="rId9"/>
    <sheet name="19.01.2023         " sheetId="9" state="visible" r:id="rId10"/>
    <sheet name="18.01.2023         " sheetId="10" state="visible" r:id="rId11"/>
    <sheet name="17.01.2023         " sheetId="11" state="visible" r:id="rId12"/>
    <sheet name="16.01.2023        " sheetId="12" state="visible" r:id="rId13"/>
    <sheet name="13.01.2023       " sheetId="13" state="visible" r:id="rId14"/>
    <sheet name="12.01.2023        " sheetId="14" state="visible" r:id="rId15"/>
    <sheet name="11.01.2023        " sheetId="15" state="visible" r:id="rId16"/>
    <sheet name="10.01.2023       " sheetId="16" state="visible" r:id="rId17"/>
    <sheet name="09.01.2023" sheetId="17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<sst xmlns="http://schemas.openxmlformats.org/spreadsheetml/2006/main" count="2332" uniqueCount="186">
  <si>
    <t xml:space="preserve">Отчет работы сборочного участка за</t>
  </si>
  <si>
    <t xml:space="preserve">Бригада 1</t>
  </si>
  <si>
    <t xml:space="preserve">2</t>
  </si>
  <si>
    <t xml:space="preserve">Замки</t>
  </si>
  <si>
    <t xml:space="preserve">А</t>
  </si>
  <si>
    <t xml:space="preserve">Б</t>
  </si>
  <si>
    <t xml:space="preserve">Г</t>
  </si>
  <si>
    <t xml:space="preserve">Д=А*Г</t>
  </si>
  <si>
    <t xml:space="preserve">Фамилия
работника</t>
  </si>
  <si>
    <t xml:space="preserve">Отработано,
час</t>
  </si>
  <si>
    <t xml:space="preserve">Позиция(цвет)</t>
  </si>
  <si>
    <t xml:space="preserve">Трудоемкость
одной шт, мин</t>
  </si>
  <si>
    <t xml:space="preserve">План, шт.</t>
  </si>
  <si>
    <t xml:space="preserve">Сделано, шт</t>
  </si>
  <si>
    <t xml:space="preserve">Трудоемкость 
сделанного
,мин</t>
  </si>
  <si>
    <t xml:space="preserve">М1-300  бел</t>
  </si>
  <si>
    <t xml:space="preserve">Верт</t>
  </si>
  <si>
    <t xml:space="preserve">М1-400  сер</t>
  </si>
  <si>
    <t xml:space="preserve">Воробьев</t>
  </si>
  <si>
    <t xml:space="preserve">Реальная 
трудоемкость</t>
  </si>
  <si>
    <t xml:space="preserve">Производительность 
бригады,%</t>
  </si>
  <si>
    <t xml:space="preserve">Плановая 
трудоемкость
сделанного,мин</t>
  </si>
  <si>
    <t xml:space="preserve">Бригада 2</t>
  </si>
  <si>
    <t xml:space="preserve">Прокопьева</t>
  </si>
  <si>
    <t xml:space="preserve">Савельева</t>
  </si>
  <si>
    <t xml:space="preserve">М1-500  сер</t>
  </si>
  <si>
    <t xml:space="preserve">Шепталова</t>
  </si>
  <si>
    <t xml:space="preserve">Бригада 3</t>
  </si>
  <si>
    <t xml:space="preserve">Плотникова</t>
  </si>
  <si>
    <t xml:space="preserve">Петерман</t>
  </si>
  <si>
    <t xml:space="preserve">Модуль</t>
  </si>
  <si>
    <t xml:space="preserve">Модуль2</t>
  </si>
  <si>
    <t xml:space="preserve">Позиция</t>
  </si>
  <si>
    <t xml:space="preserve">М1</t>
  </si>
  <si>
    <t xml:space="preserve">Поклад</t>
  </si>
  <si>
    <t xml:space="preserve">М2</t>
  </si>
  <si>
    <t xml:space="preserve">Доп.информация</t>
  </si>
  <si>
    <t xml:space="preserve">Кнопка</t>
  </si>
  <si>
    <t xml:space="preserve">Доп. Инфрмация</t>
  </si>
  <si>
    <t xml:space="preserve">Изделие
(цвет)</t>
  </si>
  <si>
    <t xml:space="preserve">Трудоемкость 
одной шт.
мин</t>
  </si>
  <si>
    <t xml:space="preserve">Сделано, шт.</t>
  </si>
  <si>
    <t xml:space="preserve">EXITka </t>
  </si>
  <si>
    <t xml:space="preserve">чер Попова </t>
  </si>
  <si>
    <t xml:space="preserve">Циклоп</t>
  </si>
  <si>
    <t xml:space="preserve">мет Васильева </t>
  </si>
  <si>
    <t xml:space="preserve">PUSHka</t>
  </si>
  <si>
    <t xml:space="preserve">KH-1 light
 </t>
  </si>
  <si>
    <t xml:space="preserve">КН-1</t>
  </si>
  <si>
    <t xml:space="preserve">КН 11.10 ЛКД</t>
  </si>
  <si>
    <t xml:space="preserve">TS click</t>
  </si>
  <si>
    <t xml:space="preserve">TS click light</t>
  </si>
  <si>
    <t xml:space="preserve">Циклоп ИК</t>
  </si>
  <si>
    <t xml:space="preserve">Циклоп ТМ</t>
  </si>
  <si>
    <t xml:space="preserve">Столбец1</t>
  </si>
  <si>
    <t xml:space="preserve">Столбец4</t>
  </si>
  <si>
    <t xml:space="preserve">Фамилия 
работника</t>
  </si>
  <si>
    <t xml:space="preserve">Попова</t>
  </si>
  <si>
    <t xml:space="preserve">Васильева</t>
  </si>
  <si>
    <t xml:space="preserve">Андреева</t>
  </si>
  <si>
    <t xml:space="preserve">Реальная 
трудоемкость,мин</t>
  </si>
  <si>
    <t xml:space="preserve">Производительность
бригады,%</t>
  </si>
  <si>
    <t xml:space="preserve">Столбец2</t>
  </si>
  <si>
    <t xml:space="preserve">Столбец3</t>
  </si>
  <si>
    <t xml:space="preserve">Доп. работы</t>
  </si>
  <si>
    <t xml:space="preserve">Фамилия работника</t>
  </si>
  <si>
    <t xml:space="preserve">Вид деятельности</t>
  </si>
  <si>
    <t xml:space="preserve">Отработано,час</t>
  </si>
  <si>
    <t xml:space="preserve">Андреева </t>
  </si>
  <si>
    <t xml:space="preserve">Бев К17/2-280-220 18 шт(сдано)</t>
  </si>
  <si>
    <t xml:space="preserve">Гаврилова</t>
  </si>
  <si>
    <t xml:space="preserve">оц-ка</t>
  </si>
  <si>
    <t xml:space="preserve">Скобелева</t>
  </si>
  <si>
    <t xml:space="preserve">Васильева </t>
  </si>
  <si>
    <t xml:space="preserve">уголки ЛКД, заказ Лисичк.</t>
  </si>
  <si>
    <t xml:space="preserve">М1-500  бел</t>
  </si>
  <si>
    <t xml:space="preserve">М1-300  м/а</t>
  </si>
  <si>
    <t xml:space="preserve">М2-400 кор</t>
  </si>
  <si>
    <t xml:space="preserve">100 бел Васильева , 109 ник Попова </t>
  </si>
  <si>
    <t xml:space="preserve">м/а Попова </t>
  </si>
  <si>
    <t xml:space="preserve">Бев К17/2-280-220 18 шт+18( сдано)</t>
  </si>
  <si>
    <t xml:space="preserve">7,5+0,5(винты)</t>
  </si>
  <si>
    <t xml:space="preserve">Скобелева </t>
  </si>
  <si>
    <t xml:space="preserve">домофоны, уп-ка уголков</t>
  </si>
  <si>
    <t xml:space="preserve">уголки ЛКД</t>
  </si>
  <si>
    <t xml:space="preserve">М1-200  бел L</t>
  </si>
  <si>
    <t xml:space="preserve">28.01 9ч</t>
  </si>
  <si>
    <t xml:space="preserve">М1-200 с/а L</t>
  </si>
  <si>
    <t xml:space="preserve">М1-300 сер </t>
  </si>
  <si>
    <t xml:space="preserve">М1-300  кор</t>
  </si>
  <si>
    <t xml:space="preserve">М1-500 сер </t>
  </si>
  <si>
    <t xml:space="preserve">28.01 4 ч</t>
  </si>
  <si>
    <t xml:space="preserve">28.01 2,5 ч</t>
  </si>
  <si>
    <t xml:space="preserve">М2-400  кор</t>
  </si>
  <si>
    <t xml:space="preserve">ник Попова </t>
  </si>
  <si>
    <t xml:space="preserve">110 чер Васильева , 3 бел Попова </t>
  </si>
  <si>
    <t xml:space="preserve">Бев К17/2-280-220 18 шт+ 18шт( сдано)</t>
  </si>
  <si>
    <t xml:space="preserve">8+5(29.01)</t>
  </si>
  <si>
    <t xml:space="preserve">414 шт("Трансвит")</t>
  </si>
  <si>
    <t xml:space="preserve">покраска L ЛКД</t>
  </si>
  <si>
    <t xml:space="preserve">Любимова</t>
  </si>
  <si>
    <t xml:space="preserve">Домофон  ЕМ с/а 1, ТМ м/а 2, ТМ с/а 1,  ТМ чер 3</t>
  </si>
  <si>
    <t xml:space="preserve">М1-400  бел </t>
  </si>
  <si>
    <t xml:space="preserve">М1-500  чер</t>
  </si>
  <si>
    <t xml:space="preserve">М1-300  с/а</t>
  </si>
  <si>
    <t xml:space="preserve">М1-300  кор </t>
  </si>
  <si>
    <t xml:space="preserve">М1-500  сер </t>
  </si>
  <si>
    <t xml:space="preserve">100 с/а Попова,  100 с/а Васильева </t>
  </si>
  <si>
    <t xml:space="preserve">Бев К17/2-280-220 18 шт</t>
  </si>
  <si>
    <t xml:space="preserve">М1-200  с/а L</t>
  </si>
  <si>
    <t xml:space="preserve">М1 500</t>
  </si>
  <si>
    <t xml:space="preserve">чер Васильева </t>
  </si>
  <si>
    <t xml:space="preserve">97 бел Попова, 110 с/а Васильева </t>
  </si>
  <si>
    <t xml:space="preserve">Бев К17/2-280-220 18 шт К15/4-160-12 5 шт(сдано)</t>
  </si>
  <si>
    <t xml:space="preserve">М1-150 сер L</t>
  </si>
  <si>
    <t xml:space="preserve">М2-400  сер</t>
  </si>
  <si>
    <t xml:space="preserve">М1-150  сер L</t>
  </si>
  <si>
    <t xml:space="preserve">М1-150 кор L</t>
  </si>
  <si>
    <t xml:space="preserve">110 с/а Васильева, 110 м/а Васильева, 2м/а Попова. </t>
  </si>
  <si>
    <t xml:space="preserve">Бев К17/2-280-12 10  шт ( сдано), Бев К17/2-280-220 4 шт ( сдано), К15/4-160-12 5 шт.</t>
  </si>
  <si>
    <t xml:space="preserve">6,5+1,5(винты)</t>
  </si>
  <si>
    <t xml:space="preserve">М1-200  сер L</t>
  </si>
  <si>
    <t xml:space="preserve">М1-200 чер  L</t>
  </si>
  <si>
    <t xml:space="preserve">М2-400 сер </t>
  </si>
  <si>
    <t xml:space="preserve">М1-300  сер </t>
  </si>
  <si>
    <t xml:space="preserve">110 бел, 1 ник Попова </t>
  </si>
  <si>
    <t xml:space="preserve">, 110 с/а Прокопьева </t>
  </si>
  <si>
    <t xml:space="preserve">м/а Прокопьева </t>
  </si>
  <si>
    <t xml:space="preserve">Бев К17/2-280-12 18 шт(сдано)</t>
  </si>
  <si>
    <t xml:space="preserve">6,5+1,5( винты)</t>
  </si>
  <si>
    <t xml:space="preserve">Прокопьева </t>
  </si>
  <si>
    <t xml:space="preserve">покраска уголков ЛКД</t>
  </si>
  <si>
    <t xml:space="preserve">упаковка  уголков, домофоны</t>
  </si>
  <si>
    <t xml:space="preserve">М1-300  бел </t>
  </si>
  <si>
    <t xml:space="preserve">М1-400  кор</t>
  </si>
  <si>
    <t xml:space="preserve">3 (21.01)</t>
  </si>
  <si>
    <t xml:space="preserve">М1-500  с/а</t>
  </si>
  <si>
    <t xml:space="preserve">М1-300  чер</t>
  </si>
  <si>
    <t xml:space="preserve">110 с/а Васильева,   108 м/а Попова </t>
  </si>
  <si>
    <t xml:space="preserve">138 шт "Трансвит"</t>
  </si>
  <si>
    <t xml:space="preserve">лак кол-ки</t>
  </si>
  <si>
    <t xml:space="preserve">домофоны</t>
  </si>
  <si>
    <t xml:space="preserve">М1-500  м/а</t>
  </si>
  <si>
    <t xml:space="preserve">М1-150  бел</t>
  </si>
  <si>
    <t xml:space="preserve">м/а Васильева </t>
  </si>
  <si>
    <t xml:space="preserve">Бев К17/2-280-12 (18 шт+19 шт) сдано</t>
  </si>
  <si>
    <t xml:space="preserve">М1-300 кор</t>
  </si>
  <si>
    <t xml:space="preserve">ник Васильева </t>
  </si>
  <si>
    <t xml:space="preserve"> 100 м/а Прокопьева </t>
  </si>
  <si>
    <t xml:space="preserve">Бев К17/2-280-12 19 шт</t>
  </si>
  <si>
    <t xml:space="preserve">5,5+2,5(винты)</t>
  </si>
  <si>
    <t xml:space="preserve">покраска спец. заказа Лисичкину</t>
  </si>
  <si>
    <t xml:space="preserve">М1-200  чёр L</t>
  </si>
  <si>
    <t xml:space="preserve">М1-150  бел </t>
  </si>
  <si>
    <t xml:space="preserve"> 110 м/а Васильева, 100 чёр Прокопьева </t>
  </si>
  <si>
    <t xml:space="preserve">Бев 17/2-280-12 17  шт.(сдано)</t>
  </si>
  <si>
    <t xml:space="preserve">6+2(винты)</t>
  </si>
  <si>
    <t xml:space="preserve">М1-150 бел</t>
  </si>
  <si>
    <t xml:space="preserve">чёр Васильева </t>
  </si>
  <si>
    <t xml:space="preserve">110 чер Попова,  110 кожа Прокопьева </t>
  </si>
  <si>
    <t xml:space="preserve">с/а Андреева </t>
  </si>
  <si>
    <t xml:space="preserve">6,5+0,5(винты)</t>
  </si>
  <si>
    <t xml:space="preserve">Макарова</t>
  </si>
  <si>
    <t xml:space="preserve">М1-500  кор</t>
  </si>
  <si>
    <t xml:space="preserve">М2-200 сер ЛКД</t>
  </si>
  <si>
    <t xml:space="preserve">М1-150  чер</t>
  </si>
  <si>
    <t xml:space="preserve">чёр Попова </t>
  </si>
  <si>
    <t xml:space="preserve">110 м/а Васильева,  100 м/а Прокопьева </t>
  </si>
  <si>
    <t xml:space="preserve">ник Андреева </t>
  </si>
  <si>
    <t xml:space="preserve">покраска </t>
  </si>
  <si>
    <t xml:space="preserve">домофон PRO EM м/а 2 шт.</t>
  </si>
  <si>
    <t xml:space="preserve">Долги по замкам: М1-400  кор 60 шт.</t>
  </si>
  <si>
    <t xml:space="preserve">М2-400  сер </t>
  </si>
  <si>
    <t xml:space="preserve">бел Попова </t>
  </si>
  <si>
    <t xml:space="preserve">с/а 100 Прокопьева,  110 м/а Васильева </t>
  </si>
  <si>
    <t xml:space="preserve">бел Андреева </t>
  </si>
  <si>
    <t xml:space="preserve">7+1(винты)</t>
  </si>
  <si>
    <t xml:space="preserve">Долги по замкам М1-300 сер 90, М2-200 сер ЛКД  27 шт.</t>
  </si>
  <si>
    <t xml:space="preserve">8 5</t>
  </si>
  <si>
    <t xml:space="preserve">М2-200</t>
  </si>
  <si>
    <t xml:space="preserve">110 бел Попова,  110 бел Прокопьева </t>
  </si>
  <si>
    <t xml:space="preserve">110 с/а Васильева,  110 метал Андреева </t>
  </si>
  <si>
    <t xml:space="preserve">М1-300 бел </t>
  </si>
  <si>
    <t xml:space="preserve">110 чер Попова,  120 бел Андреева </t>
  </si>
  <si>
    <t xml:space="preserve"> 110 м/а Васильева , 110 м/а Прокопьева </t>
  </si>
  <si>
    <t xml:space="preserve">110 м/а Прокопьева,  110 м/а Васильева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</si>
</sst>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9]DD/MM/YYYY"/>
    <numFmt numFmtId="166" formatCode="0.00"/>
  </numFmts>
  <fonts count="1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FFFF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80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4F81BD"/>
      </left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/>
      <diagonal/>
    </border>
    <border diagonalUp="false" diagonalDown="false">
      <left/>
      <right/>
      <top style="thin">
        <color rgb="FF4F81BD"/>
      </top>
      <bottom style="thin">
        <color rgb="FF4F81BD"/>
      </bottom>
      <diagonal/>
    </border>
    <border diagonalUp="false" diagonalDown="false">
      <left style="thin">
        <color rgb="FF4F81BD"/>
      </left>
      <right/>
      <top style="thin">
        <color rgb="FF4F81BD"/>
      </top>
      <bottom style="thin">
        <color rgb="FF4F81BD"/>
      </bottom>
      <diagonal/>
    </border>
    <border diagonalUp="false" diagonalDown="false">
      <left/>
      <right/>
      <top/>
      <bottom style="thin">
        <color rgb="FF4F81B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156" displayName="Таблица114581117202326293235384144258111417202326293235384144475025811141720232629323538414453565962656825811141720316233037304451586572798693100107114121128135291623303744515865727986931001071142916233037121128135142149156163170177184191198205212219215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3162330373044515865727986931001071141211281352916233037445158657279869310010711429162330371211281351421491561631701771841911982052122192163" displayName="Таблица1145811172023262932353841442581114172023262932353841444750258111417202326293235384144535659626568258111417203162330373044515865727986931001071141211281352916233037445158657279869310010711429162330371211281351421491561631701771841911982052122192163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3162330373044515865727986931001071141211281352916233037445158657279869310010711429162330371211281351421491561631701771841911982052122192170" displayName="Таблица1145811172023262932353841442581114172023262932353841444750258111417202326293235384144535659626568258111417203162330373044515865727986931001071141211281352916233037445158657279869310010711429162330371211281351421491561631701771841911982052122192170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3162330373044515865727986931001071141211281352916233037445158657279869310010711429162330371211281351421491561631701771841911982052122192177" displayName="Таблица1145811172023262932353841442581114172023262932353841444750258111417202326293235384144535659626568258111417203162330373044515865727986931001071141211281352916233037445158657279869310010711429162330371211281351421491561631701771841911982052122192177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3162330373044515865727986931001071141211281352916233037445158657279869310010711429162330371211281351421491561631701771841911982052122192184" displayName="Таблица1145811172023262932353841442581114172023262932353841444750258111417202326293235384144535659626568258111417203162330373044515865727986931001071141211281352916233037445158657279869310010711429162330371211281351421491561631701771841911982052122192184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3162330373044515865727986931001071141211281352916233037445158657279869310010711429162330371211281351421491561631701771841911982052122192191" displayName="Таблица1145811172023262932353841442581114172023262932353841444750258111417202326293235384144535659626568258111417203162330373044515865727986931001071141211281352916233037445158657279869310010711429162330371211281351421491561631701771841911982052122192191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3162330373044515865727986931001071141211281352916233037445158657279869310010711429162330371211281351421491561631701771841911982052122192205" displayName="Таблица1145811172023262932353841442581114172023262932353841444750258111417202326293235384144535659626568258111417203162330373044515865727986931001071141211281352916233037445158657279869310010711429162330371211281351421491561631701771841911982052122192205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3162330373044515865727986931001071141211281352916233037445158657279869310010711429162330371211281351421491561631701771841911982052122192212" displayName="Таблица114581117202326293235384144258111417202326293235384144475025811141720232629323538414453565962656825811141720316233037304451586572798693100107114121128135291623303744515865727986931001071142916233037121128135142149156163170177184191198205212219221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10711429162330371211281351421491561631701771841911982052122192216" displayName="Таблица114581117202326293235384144258111417202326293235384144475025811141720232629323538414453565962656825811141720316233037304451586572798693100107114121128135291623303744515865727986931001071142916233037121128135142149156163170177184191198205212219221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3162330373044515865727986931001071141211281352916233037445158657279869310010711429162330371211281351421491561631701771841911982052122192219" displayName="Таблица1145811172023262932353841442581114172023262932353841444750258111417202326293235384144535659626568258111417203162330373044515865727986931001071141211281352916233037445158657279869310010711429162330371211281351421491561631701771841911982052122192219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3162330373044515865727986931001071141211281352916233037445158657279869310010711429162330371211281351421491561631701771841911982052122192222" displayName="Таблица1145811172023262932353841442581114172023262932353841444750258111417202326293235384144535659626568258111417203162330373044515865727986931001071141211281352916233037445158657279869310010711429162330371211281351421491561631701771841911982052122192222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3162330373044515865727986931001071141211281352916233037445158657279869310010711429162330371211281351421491561631701771841911982052122192223" displayName="Таблица1145811172023262932353841442581114172023262932353841444750258111417202326293235384144535659626568258111417203162330373044515865727986931001071141211281352916233037445158657279869310010711429162330371211281351421491561631701771841911982052122192223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3162330373044515865727986931001071141211281352916233037445158657279869310010711429162330371211281351421491561631701771841911982052122192226" displayName="Таблица1145811172023262932353841442581114172023262932353841444750258111417202326293235384144535659626568258111417203162330373044515865727986931001071141211281352916233037445158657279869310010711429162330371211281351421491561631701771841911982052122192226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3162330373044515865727986931001071141211281352916233037445158657279869310010711429162330371211281351421491561631701771841911982052122192229" displayName="Таблица1145811172023262932353841442581114172023262932353841444750258111417202326293235384144535659626568258111417203162330373044515865727986931001071141211281352916233037445158657279869310010711429162330371211281351421491561631701771841911982052122192229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3162330373044515865727986931001071141211281352916233037445158657279869310010711429162330371211281351421491561631701771841911982052122192230" displayName="Таблица1145811172023262932353841442581114172023262932353841444750258111417202326293235384144535659626568258111417203162330373044515865727986931001071141211281352916233037445158657279869310010711429162330371211281351421491561631701771841911982052122192230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3162330373044515865727986931001071141211281352916233037445158657279869310010711429162330371211281351421491561631701771841911982052122192237" displayName="Таблица1145811172023262932353841442581114172023262932353841444750258111417202326293235384144535659626568258111417203162330373044515865727986931001071141211281352916233037445158657279869310010711429162330371211281351421491561631701771841911982052122192237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1211281351421491561631701771841911982052122192244" displayName="Таблица1145811172023262932353841442581114172023262932353841444750258111417202326293235384144535659626568258111417203162330373044515865727986931001071141211281352916233037445158657279869310010711429162330371211281351421491561631701771841911982052122192244" ref="A45:F57" headerRowCount="1" totalsRowCount="0" totalsRowShown="0">
  <autoFilter ref="A45:F57"/>
  <tableColumns count="6">
    <tableColumn id="1" name="Кнопка"/>
    <tableColumn id="2" name="А"/>
    <tableColumn id="3" name="Б"/>
    <tableColumn id="4" name="Г"/>
    <tableColumn id="5" name="Д=А*Г"/>
    <tableColumn id="6" name="Доп. Инфрмация"/>
  </tableColumns>
</table>
</file>

<file path=xl/tables/table18.xml><?xml version="1.0" encoding="utf-8"?>
<table xmlns="http://schemas.openxmlformats.org/spreadsheetml/2006/main" id="18" name="Таблица2156912182124273033363942453691215182124273033363942454851369121518212427303336394245545760636669369121518215172431383145525966738087941011081151221291363101724313845525966738087941011081153101724313812212913614315015716417117818519219920621322157" displayName="Таблица215691218212427303336394245369121518212427303336394245485136912151821242730333639424554576063666936912151821517243138314552596673808794101108115122129136310172431384552596673808794101108115310172431381221291361431501571641711781851921992062132215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19.xml><?xml version="1.0" encoding="utf-8"?>
<table xmlns="http://schemas.openxmlformats.org/spreadsheetml/2006/main" id="19" name="Таблица2156912182124273033363942453691215182124273033363942454851369121518212427303336394245545760636669369121518215172431383145525966738087941011081151221291363101724313845525966738087941011081153101724313812212913614315015716417117818519219920621322164" displayName="Таблица2156912182124273033363942453691215182124273033363942454851369121518212427303336394245545760636669369121518215172431383145525966738087941011081151221291363101724313845525966738087941011081153101724313812212913614315015716417117818519219920621322164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0.xml><?xml version="1.0" encoding="utf-8"?>
<table xmlns="http://schemas.openxmlformats.org/spreadsheetml/2006/main" id="20" name="Таблица2156912182124273033363942453691215182124273033363942454851369121518212427303336394245545760636669369121518215172431383145525966738087941011081151221291363101724313845525966738087941011081153101724313812212913614315015716417117818519219920621322171" displayName="Таблица2156912182124273033363942453691215182124273033363942454851369121518212427303336394245545760636669369121518215172431383145525966738087941011081151221291363101724313845525966738087941011081153101724313812212913614315015716417117818519219920621322171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1.xml><?xml version="1.0" encoding="utf-8"?>
<table xmlns="http://schemas.openxmlformats.org/spreadsheetml/2006/main" id="21" name="Таблица2156912182124273033363942453691215182124273033363942454851369121518212427303336394245545760636669369121518215172431383145525966738087941011081151221291363101724313845525966738087941011081153101724313812212913614315015716417117818519219920621322178" displayName="Таблица2156912182124273033363942453691215182124273033363942454851369121518212427303336394245545760636669369121518215172431383145525966738087941011081151221291363101724313845525966738087941011081153101724313812212913614315015716417117818519219920621322178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2.xml><?xml version="1.0" encoding="utf-8"?>
<table xmlns="http://schemas.openxmlformats.org/spreadsheetml/2006/main" id="22" name="Таблица2156912182124273033363942453691215182124273033363942454851369121518212427303336394245545760636669369121518215172431383145525966738087941011081151221291363101724313845525966738087941011081153101724313812212913614315015716417117818519219920621322185" displayName="Таблица2156912182124273033363942453691215182124273033363942454851369121518212427303336394245545760636669369121518215172431383145525966738087941011081151221291363101724313845525966738087941011081153101724313812212913614315015716417117818519219920621322185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5172431383145525966738087941011081151221291363101724313845525966738087941011081153101724313812212913614315015716417117818519219920621322192" displayName="Таблица2156912182124273033363942453691215182124273033363942454851369121518212427303336394245545760636669369121518215172431383145525966738087941011081151221291363101724313845525966738087941011081153101724313812212913614315015716417117818519219920621322192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5172431383145525966738087941011081151221291363101724313845525966738087941011081153101724313812212913614315015716417117818519219920621322206" displayName="Таблица2156912182124273033363942453691215182124273033363942454851369121518212427303336394245545760636669369121518215172431383145525966738087941011081151221291363101724313845525966738087941011081153101724313812212913614315015716417117818519219920621322206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5172431383145525966738087941011081151221291363101724313845525966738087941011081153101724313812212913614315015716417117818519219920621322210" displayName="Таблица2156912182124273033363942453691215182124273033363942454851369121518212427303336394245545760636669369121518215172431383145525966738087941011081151221291363101724313845525966738087941011081153101724313812212913614315015716417117818519219920621322210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8087941011081153101724313812212913614315015716417117818519219920621322213" displayName="Таблица215691218212427303336394245369121518212427303336394245485136912151821242730333639424554576063666936912151821517243138314552596673808794101108115122129136310172431384552596673808794101108115310172431381221291361431501571641711781851921992062132221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5172431383145525966738087941011081151221291363101724313845525966738087941011081153101724313812212913614315015716417117818519219920621322217" displayName="Таблица215691218212427303336394245369121518212427303336394245485136912151821242730333639424554576063666936912151821517243138314552596673808794101108115122129136310172431384552596673808794101108115310172431381221291361431501571641711781851921992062132221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5172431383145525966738087941011081151221291363101724313845525966738087941011081153101724313812212913614315015716417117818519219920621322220" displayName="Таблица2156912182124273033363942453691215182124273033363942454851369121518212427303336394245545760636669369121518215172431383145525966738087941011081151221291363101724313845525966738087941011081153101724313812212913614315015716417117818519219920621322220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5172431383145525966738087941011081151221291363101724313845525966738087941011081153101724313812212913614315015716417117818519219920621322223" displayName="Таблица2156912182124273033363942453691215182124273033363942454851369121518212427303336394245545760636669369121518215172431383145525966738087941011081151221291363101724313845525966738087941011081153101724313812212913614315015716417117818519219920621322223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5172431383145525966738087941011081151221291363101724313845525966738087941011081153101724313812212913614315015716417117818519219920621322224" displayName="Таблица2156912182124273033363942453691215182124273033363942454851369121518212427303336394245545760636669369121518215172431383145525966738087941011081151221291363101724313845525966738087941011081153101724313812212913614315015716417117818519219920621322224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5172431383145525966738087941011081151221291363101724313845525966738087941011081153101724313812212913614315015716417117818519219920621322227" displayName="Таблица2156912182124273033363942453691215182124273033363942454851369121518212427303336394245545760636669369121518215172431383145525966738087941011081151221291363101724313845525966738087941011081153101724313812212913614315015716417117818519219920621322227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5172431383145525966738087941011081151221291363101724313845525966738087941011081153101724313812212913614315015716417117818519219920621322231" displayName="Таблица2156912182124273033363942453691215182124273033363942454851369121518212427303336394245545760636669369121518215172431383145525966738087941011081151221291363101724313845525966738087941011081153101724313812212913614315015716417117818519219920621322231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5172431383145525966738087941011081151221291363101724313845525966738087941011081153101724313812212913614315015716417117818519219920621322238" displayName="Таблица2156912182124273033363942453691215182124273033363942454851369121518212427303336394245545760636669369121518215172431383145525966738087941011081151221291363101724313845525966738087941011081153101724313812212913614315015716417117818519219920621322238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5172431383145525966738087941011081151221291363101724313845525966738087941011081153101724313812212913614315015716417117818519219920621322245" displayName="Таблица2156912182124273033363942453691215182124273033363942454851369121518212427303336394245545760636669369121518215172431383145525966738087941011081151221291363101724313845525966738087941011081153101724313812212913614315015716417117818519219920621322245" ref="A60:B72" headerRowCount="1" totalsRowCount="0" totalsRowShown="0">
  <autoFilter ref="A60:B72"/>
  <tableColumns count="2">
    <tableColumn id="1" name="Столбец1"/>
    <tableColumn id="2" name="Столбец4"/>
  </tableColumns>
</table>
</file>

<file path=xl/tables/table35.xml><?xml version="1.0" encoding="utf-8"?>
<table xmlns="http://schemas.openxmlformats.org/spreadsheetml/2006/main" id="35" name="Таблица3167101319222528313437404346471013161922252831343740434649524710131619222528313437404346555861646770471013161922818253239324653606774818895102109116123130137411182532394653606774818895102109116411182532391231301371441511581651721791861932002072158" displayName="Таблица3167101319222528313437404346471013161922252831343740434649524710131619222528313437404346555861646770471013161922818253239324653606774818895102109116123130137411182532394653606774818895102109116411182532391231301371441511581651721791861932002072158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6.xml><?xml version="1.0" encoding="utf-8"?>
<table xmlns="http://schemas.openxmlformats.org/spreadsheetml/2006/main" id="36" name="Таблица3167101319222528313437404346471013161922252831343740434649524710131619222528313437404346555861646770471013161922818253239324653606774818895102109116123130137411182532394653606774818895102109116411182532391231301371441511581651721791861932002072165" displayName="Таблица3167101319222528313437404346471013161922252831343740434649524710131619222528313437404346555861646770471013161922818253239324653606774818895102109116123130137411182532394653606774818895102109116411182532391231301371441511581651721791861932002072165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7.xml><?xml version="1.0" encoding="utf-8"?>
<table xmlns="http://schemas.openxmlformats.org/spreadsheetml/2006/main" id="37" name="Таблица3167101319222528313437404346471013161922252831343740434649524710131619222528313437404346555861646770471013161922818253239324653606774818895102109116123130137411182532394653606774818895102109116411182532391231301371441511581651721791861932002072172" displayName="Таблица3167101319222528313437404346471013161922252831343740434649524710131619222528313437404346555861646770471013161922818253239324653606774818895102109116123130137411182532394653606774818895102109116411182532391231301371441511581651721791861932002072172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8.xml><?xml version="1.0" encoding="utf-8"?>
<table xmlns="http://schemas.openxmlformats.org/spreadsheetml/2006/main" id="38" name="Таблица3167101319222528313437404346471013161922252831343740434649524710131619222528313437404346555861646770471013161922818253239324653606774818895102109116123130137411182532394653606774818895102109116411182532391231301371441511581651721791861932002072179" displayName="Таблица3167101319222528313437404346471013161922252831343740434649524710131619222528313437404346555861646770471013161922818253239324653606774818895102109116123130137411182532394653606774818895102109116411182532391231301371441511581651721791861932002072179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9.xml><?xml version="1.0" encoding="utf-8"?>
<table xmlns="http://schemas.openxmlformats.org/spreadsheetml/2006/main" id="39" name="Таблица3167101319222528313437404346471013161922252831343740434649524710131619222528313437404346555861646770471013161922818253239324653606774818895102109116123130137411182532394653606774818895102109116411182532391231301371441511581651721791861932002072186" displayName="Таблица3167101319222528313437404346471013161922252831343740434649524710131619222528313437404346555861646770471013161922818253239324653606774818895102109116123130137411182532394653606774818895102109116411182532391231301371441511581651721791861932002072186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0.xml><?xml version="1.0" encoding="utf-8"?>
<table xmlns="http://schemas.openxmlformats.org/spreadsheetml/2006/main" id="40" name="Таблица3167101319222528313437404346471013161922252831343740434649524710131619222528313437404346555861646770471013161922818253239324653606774818895102109116123130137411182532394653606774818895102109116411182532391231301371441511581651721791861932002072193" displayName="Таблица3167101319222528313437404346471013161922252831343740434649524710131619222528313437404346555861646770471013161922818253239324653606774818895102109116123130137411182532394653606774818895102109116411182532391231301371441511581651721791861932002072193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1.xml><?xml version="1.0" encoding="utf-8"?>
<table xmlns="http://schemas.openxmlformats.org/spreadsheetml/2006/main" id="41" name="Таблица3167101319222528313437404346471013161922252831343740434649524710131619222528313437404346555861646770471013161922818253239324653606774818895102109116123130137411182532394653606774818895102109116411182532391231301371441511581651721791861932002072207" displayName="Таблица3167101319222528313437404346471013161922252831343740434649524710131619222528313437404346555861646770471013161922818253239324653606774818895102109116123130137411182532394653606774818895102109116411182532391231301371441511581651721791861932002072207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2.xml><?xml version="1.0" encoding="utf-8"?>
<table xmlns="http://schemas.openxmlformats.org/spreadsheetml/2006/main" id="42" name="Таблица3167101319222528313437404346471013161922252831343740434649524710131619222528313437404346555861646770471013161922818253239324653606774818895102109116123130137411182532394653606774818895102109116411182532391231301371441511581651721791861932002072211" displayName="Таблица3167101319222528313437404346471013161922252831343740434649524710131619222528313437404346555861646770471013161922818253239324653606774818895102109116123130137411182532394653606774818895102109116411182532391231301371441511581651721791861932002072211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3.xml><?xml version="1.0" encoding="utf-8"?>
<table xmlns="http://schemas.openxmlformats.org/spreadsheetml/2006/main" id="43" name="Таблица3167101319222528313437404346471013161922252831343740434649524710131619222528313437404346555861646770471013161922818253239324653606774818895102109116123130137411182532394653606774818895102109116411182532391231301371441511581651721791861932002072214" displayName="Таблица3167101319222528313437404346471013161922252831343740434649524710131619222528313437404346555861646770471013161922818253239324653606774818895102109116123130137411182532394653606774818895102109116411182532391231301371441511581651721791861932002072214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3167101319222528313437404346471013161922252831343740434649524710131619222528313437404346555861646770471013161922818253239324653606774818895102109116123130137411182532394653606774818895102109116411182532391231301371441511581651721791861932002072218" displayName="Таблица3167101319222528313437404346471013161922252831343740434649524710131619222528313437404346555861646770471013161922818253239324653606774818895102109116123130137411182532394653606774818895102109116411182532391231301371441511581651721791861932002072218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818253239324653606774818895102109116123130137411182532394653606774818895102109116411182532391231301371441511581651721791861932002072221" displayName="Таблица3167101319222528313437404346471013161922252831343740434649524710131619222528313437404346555861646770471013161922818253239324653606774818895102109116123130137411182532394653606774818895102109116411182532391231301371441511581651721791861932002072221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818253239324653606774818895102109116123130137411182532394653606774818895102109116411182532391231301371441511581651721791861932002072224" displayName="Таблица3167101319222528313437404346471013161922252831343740434649524710131619222528313437404346555861646770471013161922818253239324653606774818895102109116123130137411182532394653606774818895102109116411182532391231301371441511581651721791861932002072224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818253239324653606774818895102109116123130137411182532394653606774818895102109116411182532391231301371441511581651721791861932002072225" displayName="Таблица3167101319222528313437404346471013161922252831343740434649524710131619222528313437404346555861646770471013161922818253239324653606774818895102109116123130137411182532394653606774818895102109116411182532391231301371441511581651721791861932002072225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818253239324653606774818895102109116123130137411182532394653606774818895102109116411182532391231301371441511581651721791861932002072228" displayName="Таблица3167101319222528313437404346471013161922252831343740434649524710131619222528313437404346555861646770471013161922818253239324653606774818895102109116123130137411182532394653606774818895102109116411182532391231301371441511581651721791861932002072228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818253239324653606774818895102109116123130137411182532394653606774818895102109116411182532391231301371441511581651721791861932002072232" displayName="Таблица3167101319222528313437404346471013161922252831343740434649524710131619222528313437404346555861646770471013161922818253239324653606774818895102109116123130137411182532394653606774818895102109116411182532391231301371441511581651721791861932002072232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818253239324653606774818895102109116123130137411182532394653606774818895102109116411182532391231301371441511581651721791861932002072239" displayName="Таблица3167101319222528313437404346471013161922252831343740434649524710131619222528313437404346555861646770471013161922818253239324653606774818895102109116123130137411182532394653606774818895102109116411182532391231301371441511581651721791861932002072239" ref="A77:D84" headerRowCount="1" totalsRowCount="0" totalsRowShown="0">
  <autoFilter ref="A77:D84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818253239324653606774818895102109116123130137411182532394653606774818895102109116411182532391231301371441511581651721791861932002072246" displayName="Таблица3167101319222528313437404346471013161922252831343740434649524710131619222528313437404346555861646770471013161922818253239324653606774818895102109116123130137411182532394653606774818895102109116411182532391231301371441511581651721791861932002072246" ref="A77:D83" headerRowCount="1" totalsRowCount="0" totalsRowShown="0">
  <autoFilter ref="A77:D83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2.xml><?xml version="1.0" encoding="utf-8"?>
<table xmlns="http://schemas.openxmlformats.org/spreadsheetml/2006/main" id="52" name="Таблица5710202734413448556269768390971041111181251321396132027344148556269768390971041111186132027344112513213914615316016717418118819520220921622323023724425161320273441485562697683909710411111812561320273441146153160" displayName="Таблица571020273441344855626976839097104111118125132139613202734414855626976839097104111118613202734411251321391461531601671741811881952022092162232302372442516132027344148556269768390971041111181256132027344114615316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3.xml><?xml version="1.0" encoding="utf-8"?>
<table xmlns="http://schemas.openxmlformats.org/spreadsheetml/2006/main" id="53" name="Таблица5710202734413448556269768390971041111181251321396132027344148556269768390971041111186132027344112513213914615316016717418118819520220921622323023724425161320273441485562697683909710411111812561320273441146153160167" displayName="Таблица5710202734413448556269768390971041111181251321396132027344148556269768390971041111186132027344112513213914615316016717418118819520220921622323023724425161320273441485562697683909710411111812561320273441146153160167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4.xml><?xml version="1.0" encoding="utf-8"?>
<table xmlns="http://schemas.openxmlformats.org/spreadsheetml/2006/main" id="54" name="Таблица5710202734413448556269768390971041111181251321396132027344148556269768390971041111186132027344112513213914615316016717418118819520220921622323023724425161320273441485562697683909710411111812561320273441146153160167174" displayName="Таблица571020273441344855626976839097104111118125132139613202734414855626976839097104111118613202734411251321391461531601671741811881952022092162232302372442516132027344148556269768390971041111181256132027344114615316016717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5.xml><?xml version="1.0" encoding="utf-8"?>
<table xmlns="http://schemas.openxmlformats.org/spreadsheetml/2006/main" id="55" name="Таблица5710202734413448556269768390971041111181251321396132027344148556269768390971041111186132027344112513213914615316016717418118819520220921622323023724425161320273441485562697683909710411111812561320273441146153160167174181" displayName="Таблица571020273441344855626976839097104111118125132139613202734414855626976839097104111118613202734411251321391461531601671741811881952022092162232302372442516132027344148556269768390971041111181256132027344114615316016717418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6.xml><?xml version="1.0" encoding="utf-8"?>
<table xmlns="http://schemas.openxmlformats.org/spreadsheetml/2006/main" id="56" name="Таблица5710202734413448556269768390971041111181251321396132027344148556269768390971041111186132027344112513213914615316016717418118819520220921622323023724425161320273441485562697683909710411111812561320273441146153160167174181188" displayName="Таблица571020273441344855626976839097104111118125132139613202734414855626976839097104111118613202734411251321391461531601671741811881952022092162232302372442516132027344148556269768390971041111181256132027344114615316016717418118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7.xml><?xml version="1.0" encoding="utf-8"?>
<table xmlns="http://schemas.openxmlformats.org/spreadsheetml/2006/main" id="57" name="Таблица5710202734413448556269768390971041111181251321396132027344148556269768390971041111186132027344112513213914615316016717418118819520220921622323023724425161320273441485562697683909710411111812561320273441146153160167174181188195" displayName="Таблица5710202734413448556269768390971041111181251321396132027344148556269768390971041111186132027344112513213914615316016717418118819520220921622323023724425161320273441485562697683909710411111812561320273441146153160167174181188195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8.xml><?xml version="1.0" encoding="utf-8"?>
<table xmlns="http://schemas.openxmlformats.org/spreadsheetml/2006/main" id="58" name="Таблица5710202734413448556269768390971041111181251321396132027344148556269768390971041111186132027344112513213914615316016717418118819520220921622323023724425161320273441485562697683909710411111812561320273441146153160167174181188195202209" displayName="Таблица5710202734413448556269768390971041111181251321396132027344148556269768390971041111186132027344112513213914615316016717418118819520220921622323023724425161320273441485562697683909710411111812561320273441146153160167174181188195202209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59.xml><?xml version="1.0" encoding="utf-8"?>
<table xmlns="http://schemas.openxmlformats.org/spreadsheetml/2006/main" id="59" name="Таблица5710202734413448556269768390971041111181251321396132027344148556269768390971041111186132027344112513213914615316016717418118819520220921622323023724425161320273441485562697683909710411111812561320273441146153160167174181188195202209216" displayName="Таблица571020273441344855626976839097104111118125132139613202734414855626976839097104111118613202734411251321391461531601671741811881952022092162232302372442516132027344148556269768390971041111181256132027344114615316016717418118819520220921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0.xml><?xml version="1.0" encoding="utf-8"?>
<table xmlns="http://schemas.openxmlformats.org/spreadsheetml/2006/main" id="60" name="Таблица5710202734413448556269768390971041111181251321396132027344148556269768390971041111186132027344112513213914615316016717418118819520220921622323023724425161320273441485562697683909710411111812561320273441146153160167174181188195202209216223" displayName="Таблица5710202734413448556269768390971041111181251321396132027344148556269768390971041111186132027344112513213914615316016717418118819520220921622323023724425161320273441485562697683909710411111812561320273441146153160167174181188195202209216223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1.xml><?xml version="1.0" encoding="utf-8"?>
<table xmlns="http://schemas.openxmlformats.org/spreadsheetml/2006/main" id="61" name="Таблица5710202734413448556269768390971041111181251321396132027344148556269768390971041111186132027344112513213914615316016717418118819520220921622323023724425161320273441485562697683909710411111812561320273441146153160167174181188195202209216223230" displayName="Таблица5710202734413448556269768390971041111181251321396132027344148556269768390971041111186132027344112513213914615316016717418118819520220921622323023724425161320273441485562697683909710411111812561320273441146153160167174181188195202209216223230" ref="A13:H21" headerRowCount="1" totalsRowCount="0" totalsRowShown="0">
  <autoFilter ref="A13:H21"/>
  <tableColumns count="8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  <tableColumn id="8" name="Столбец1"/>
  </tableColumns>
</table>
</file>

<file path=xl/tables/table62.xml><?xml version="1.0" encoding="utf-8"?>
<table xmlns="http://schemas.openxmlformats.org/spreadsheetml/2006/main" id="62" name="Таблица57102027344134485562697683909710411111812513213961320273441485562697683909710411111861320273441125132139146153160167174181188195202209216223230237244251613202734414855626976839097104111118125613202734411461531601671741811881952022092162232306" displayName="Таблица57102027344134485562697683909710411111812513213961320273441485562697683909710411111861320273441125132139146153160167174181188195202209216223230237244251613202734414855626976839097104111118125613202734411461531601671741811881952022092162232306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3.xml><?xml version="1.0" encoding="utf-8"?>
<table xmlns="http://schemas.openxmlformats.org/spreadsheetml/2006/main" id="63" name="Таблица5710202734413448556269768390971041111181251321396132027344148556269768390971041111186132027344112513213914615316016717418118819520220921622323023724425161320273441485562697683909710411111812561320273441146153160167174181188195202209216223230613" displayName="Таблица5710202734413448556269768390971041111181251321396132027344148556269768390971041111186132027344112513213914615316016717418118819520220921622323023724425161320273441485562697683909710411111812561320273441146153160167174181188195202209216223230613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4.xml><?xml version="1.0" encoding="utf-8"?>
<table xmlns="http://schemas.openxmlformats.org/spreadsheetml/2006/main" id="64" name="Таблица571020273441344855626976839097104111118125132139613202734414855626976839097104111118613202734411251321391461531601671741811881952022092162232302372442516132027344148556269768390971041111181256132027344114615316016717418118819520220921622323061320" displayName="Таблица571020273441344855626976839097104111118125132139613202734414855626976839097104111118613202734411251321391461531601671741811881952022092162232302372442516132027344148556269768390971041111181256132027344114615316016717418118819520220921622323061320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5.xml><?xml version="1.0" encoding="utf-8"?>
<table xmlns="http://schemas.openxmlformats.org/spreadsheetml/2006/main" id="65" name="Таблица5710202734413448556269768390971041111181251321396132027344148556269768390971041111186132027344112513213914615316016717418118819520220921622323023724425161320273441485562697683909710411111812561320273441146153160167174181188195202209216223230613227" displayName="Таблица5710202734413448556269768390971041111181251321396132027344148556269768390971041111186132027344112513213914615316016717418118819520220921622323023724425161320273441485562697683909710411111812561320273441146153160167174181188195202209216223230613227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6.xml><?xml version="1.0" encoding="utf-8"?>
<table xmlns="http://schemas.openxmlformats.org/spreadsheetml/2006/main" id="66" name="Таблица5710202734413448556269768390971041111181251321396132027344148556269768390971041111186132027344112513213914615316016717418118819520220921622323023724425161320273441485562697683909710411111812561320273441146153160167174181188195202209216223230613234" displayName="Таблица5710202734413448556269768390971041111181251321396132027344148556269768390971041111186132027344112513213914615316016717418118819520220921622323023724425161320273441485562697683909710411111812561320273441146153160167174181188195202209216223230613234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7.xml><?xml version="1.0" encoding="utf-8"?>
<table xmlns="http://schemas.openxmlformats.org/spreadsheetml/2006/main" id="67" name="Таблица5710202734413448556269768390971041111181251321396132027344148556269768390971041111186132027344112513213914615316016717418118819520220921622323023724425161320273441485562697683909710411111812561320273441146153160167174181188195202209216223230613241" displayName="Таблица5710202734413448556269768390971041111181251321396132027344148556269768390971041111186132027344112513213914615316016717418118819520220921622323023724425161320273441485562697683909710411111812561320273441146153160167174181188195202209216223230613241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8.xml><?xml version="1.0" encoding="utf-8"?>
<table xmlns="http://schemas.openxmlformats.org/spreadsheetml/2006/main" id="68" name="Таблица5710202734413448556269768390971041111181251321396132027344148556269768390971041111186132027344112513213914615316016717418118819520220921622323023724425161320273441485562697683909710411111812561320273441146153160167174181188195202209216223230613248" displayName="Таблица5710202734413448556269768390971041111181251321396132027344148556269768390971041111186132027344112513213914615316016717418118819520220921622323023724425161320273441485562697683909710411111812561320273441146153160167174181188195202209216223230613248" ref="A13:G21" headerRowCount="1" totalsRowCount="0" totalsRowShown="0">
  <autoFilter ref="A13:G21"/>
  <tableColumns count="7">
    <tableColumn id="1" name="Бригада 2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69.xml><?xml version="1.0" encoding="utf-8"?>
<table xmlns="http://schemas.openxmlformats.org/spreadsheetml/2006/main" id="69" name="Таблица57411212835423549566370778491981051121191261331407142128354249566370778491981051121197142128354212613314014715416116817518218919620321021722423123824525271421283542495663707784919810511211912671421283542147154161" displayName="Таблица5741121283542354956637077849198105112119126133140714212835424956637077849198105112119714212835421261331401471541611681751821891962032102172242312382452527142128354249566370778491981051121191267142128354214715416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0.xml><?xml version="1.0" encoding="utf-8"?>
<table xmlns="http://schemas.openxmlformats.org/spreadsheetml/2006/main" id="70" name="Таблица57411212835423549566370778491981051121191261331407142128354249566370778491981051121197142128354212613314014715416116817518218919620321021722423123824525271421283542495663707784919810511211912671421283542147154161168" displayName="Таблица57411212835423549566370778491981051121191261331407142128354249566370778491981051121197142128354212613314014715416116817518218919620321021722423123824525271421283542495663707784919810511211912671421283542147154161168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1.xml><?xml version="1.0" encoding="utf-8"?>
<table xmlns="http://schemas.openxmlformats.org/spreadsheetml/2006/main" id="71" name="Таблица57411212835423549566370778491981051121191261331407142128354249566370778491981051121197142128354212613314014715416116817518218919620321021722423123824525271421283542495663707784919810511211912671421283542147154161168175" displayName="Таблица57411212835423549566370778491981051121191261331407142128354249566370778491981051121197142128354212613314014715416116817518218919620321021722423123824525271421283542495663707784919810511211912671421283542147154161168175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2.xml><?xml version="1.0" encoding="utf-8"?>
<table xmlns="http://schemas.openxmlformats.org/spreadsheetml/2006/main" id="72" name="Таблица57411212835423549566370778491981051121191261331407142128354249566370778491981051121197142128354212613314014715416116817518218919620321021722423123824525271421283542495663707784919810511211912671421283542147154161168175182" displayName="Таблица57411212835423549566370778491981051121191261331407142128354249566370778491981051121197142128354212613314014715416116817518218919620321021722423123824525271421283542495663707784919810511211912671421283542147154161168175182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3.xml><?xml version="1.0" encoding="utf-8"?>
<table xmlns="http://schemas.openxmlformats.org/spreadsheetml/2006/main" id="73" name="Таблица57411212835423549566370778491981051121191261331407142128354249566370778491981051121197142128354212613314014715416116817518218919620321021722423123824525271421283542495663707784919810511211912671421283542147154161168175182189" displayName="Таблица57411212835423549566370778491981051121191261331407142128354249566370778491981051121197142128354212613314014715416116817518218919620321021722423123824525271421283542495663707784919810511211912671421283542147154161168175182189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4.xml><?xml version="1.0" encoding="utf-8"?>
<table xmlns="http://schemas.openxmlformats.org/spreadsheetml/2006/main" id="74" name="Таблица57411212835423549566370778491981051121191261331407142128354249566370778491981051121197142128354212613314014715416116817518218919620321021722423123824525271421283542495663707784919810511211912671421283542147154161168175182189196" displayName="Таблица57411212835423549566370778491981051121191261331407142128354249566370778491981051121197142128354212613314014715416116817518218919620321021722423123824525271421283542495663707784919810511211912671421283542147154161168175182189196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5.xml><?xml version="1.0" encoding="utf-8"?>
<table xmlns="http://schemas.openxmlformats.org/spreadsheetml/2006/main" id="75" name="Таблица57411212835423549566370778491981051121191261331407142128354249566370778491981051121197142128354212613314014715416116817518218919620321021722423123824525271421283542495663707784919810511211912671421283542147154161168175182189196203210" displayName="Таблица57411212835423549566370778491981051121191261331407142128354249566370778491981051121197142128354212613314014715416116817518218919620321021722423123824525271421283542495663707784919810511211912671421283542147154161168175182189196203210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6.xml><?xml version="1.0" encoding="utf-8"?>
<table xmlns="http://schemas.openxmlformats.org/spreadsheetml/2006/main" id="76" name="Таблица57411212835423549566370778491981051121191261331407142128354249566370778491981051121197142128354212613314014715416116817518218919620321021722423123824525271421283542495663707784919810511211912671421283542147154161168175182189196203210217" displayName="Таблица5741121283542354956637077849198105112119126133140714212835424956637077849198105112119714212835421261331401471541611681751821891962032102172242312382452527142128354249566370778491981051121191267142128354214715416116817518218919620321021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7.xml><?xml version="1.0" encoding="utf-8"?>
<table xmlns="http://schemas.openxmlformats.org/spreadsheetml/2006/main" id="77" name="Таблица57411212835423549566370778491981051121191261331407142128354249566370778491981051121197142128354212613314014715416116817518218919620321021722423123824525271421283542495663707784919810511211912671421283542147154161168175182189196203210217224" displayName="Таблица57411212835423549566370778491981051121191261331407142128354249566370778491981051121197142128354212613314014715416116817518218919620321021722423123824525271421283542495663707784919810511211912671421283542147154161168175182189196203210217224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8.xml><?xml version="1.0" encoding="utf-8"?>
<table xmlns="http://schemas.openxmlformats.org/spreadsheetml/2006/main" id="78" name="Таблица57411212835423549566370778491981051121191261331407142128354249566370778491981051121197142128354212613314014715416116817518218919620321021722423123824525271421283542495663707784919810511211912671421283542147154161168175182189196203210217224231" displayName="Таблица5741121283542354956637077849198105112119126133140714212835424956637077849198105112119714212835421261331401471541611681751821891962032102172242312382452527142128354249566370778491981051121191267142128354214715416116817518218919620321021722423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79.xml><?xml version="1.0" encoding="utf-8"?>
<table xmlns="http://schemas.openxmlformats.org/spreadsheetml/2006/main" id="79" name="Таблица574112128354235495663707784919810511211912613314071421283542495663707784919810511211971421283542126133140147154161168175182189196203210217224231238245252714212835424956637077849198105112119126714212835421471541611681751821891962032102172242317" displayName="Таблица574112128354235495663707784919810511211912613314071421283542495663707784919810511211971421283542126133140147154161168175182189196203210217224231238245252714212835424956637077849198105112119126714212835421471541611681751821891962032102172242317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0.xml><?xml version="1.0" encoding="utf-8"?>
<table xmlns="http://schemas.openxmlformats.org/spreadsheetml/2006/main" id="80" name="Таблица57411212835423549566370778491981051121191261331407142128354249566370778491981051121197142128354212613314014715416116817518218919620321021722423123824525271421283542495663707784919810511211912671421283542147154161168175182189196203210217224231714" displayName="Таблица57411212835423549566370778491981051121191261331407142128354249566370778491981051121197142128354212613314014715416116817518218919620321021722423123824525271421283542495663707784919810511211912671421283542147154161168175182189196203210217224231714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1.xml><?xml version="1.0" encoding="utf-8"?>
<table xmlns="http://schemas.openxmlformats.org/spreadsheetml/2006/main" id="81" name="Таблица5741121283542354956637077849198105112119126133140714212835424956637077849198105112119714212835421261331401471541611681751821891962032102172242312382452527142128354249566370778491981051121191267142128354214715416116817518218919620321021722423171421" displayName="Таблица5741121283542354956637077849198105112119126133140714212835424956637077849198105112119714212835421261331401471541611681751821891962032102172242312382452527142128354249566370778491981051121191267142128354214715416116817518218919620321021722423171421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2.xml><?xml version="1.0" encoding="utf-8"?>
<table xmlns="http://schemas.openxmlformats.org/spreadsheetml/2006/main" id="82" name="Таблица5741121283542354956637077849198105112119126133140714212835424956637077849198105112119714212835421261331401471541611681751821891962032102172242312382452527142128354249566370778491981051121191267142128354214715416116817518218919620321021722423171428" displayName="Таблица5741121283542354956637077849198105112119126133140714212835424956637077849198105112119714212835421261331401471541611681751821891962032102172242312382452527142128354249566370778491981051121191267142128354214715416116817518218919620321021722423171428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3.xml><?xml version="1.0" encoding="utf-8"?>
<table xmlns="http://schemas.openxmlformats.org/spreadsheetml/2006/main" id="83" name="Таблица5741121283542354956637077849198105112119126133140714212835424956637077849198105112119714212835421261331401471541611681751821891962032102172242312382452527142128354249566370778491981051121191267142128354214715416116817518218919620321021722423171435" displayName="Таблица5741121283542354956637077849198105112119126133140714212835424956637077849198105112119714212835421261331401471541611681751821891962032102172242312382452527142128354249566370778491981051121191267142128354214715416116817518218919620321021722423171435" ref="A23:H31" headerRowCount="1" totalsRowCount="0" totalsRowShown="0">
  <autoFilter ref="A23:H31"/>
  <tableColumns count="8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  <tableColumn id="8" name="Столбец1"/>
  </tableColumns>
</table>
</file>

<file path=xl/tables/table84.xml><?xml version="1.0" encoding="utf-8"?>
<table xmlns="http://schemas.openxmlformats.org/spreadsheetml/2006/main" id="84" name="Таблица5741121283542354956637077849198105112119126133140714212835424956637077849198105112119714212835421261331401471541611681751821891962032102172242312382452527142128354249566370778491981051121191267142128354214715416116817518218919620321021722423171442" displayName="Таблица5741121283542354956637077849198105112119126133140714212835424956637077849198105112119714212835421261331401471541611681751821891962032102172242312382452527142128354249566370778491981051121191267142128354214715416116817518218919620321021722423171442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5.xml><?xml version="1.0" encoding="utf-8"?>
<table xmlns="http://schemas.openxmlformats.org/spreadsheetml/2006/main" id="85" name="Таблица5741121283542354956637077849198105112119126133140714212835424956637077849198105112119714212835421261331401471541611681751821891962032102172242312382452527142128354249566370778491981051121191267142128354214715416116817518218919620321021722423171449" displayName="Таблица5741121283542354956637077849198105112119126133140714212835424956637077849198105112119714212835421261331401471541611681751821891962032102172242312382452527142128354249566370778491981051121191267142128354214715416116817518218919620321021722423171449" ref="A23:G31" headerRowCount="1" totalsRowCount="0" totalsRowShown="0">
  <autoFilter ref="A23:G31"/>
  <tableColumns count="7">
    <tableColumn id="1" name="Бригада 3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86.xml><?xml version="1.0" encoding="utf-8"?>
<table xmlns="http://schemas.openxmlformats.org/spreadsheetml/2006/main" id="86" name="Таблица574215222936433650576471788592991061131201271341418152229364350576471788592991061131208152229364312713414114815516216917618319019720421121822523223924625381522293643505764717885929910611312012781522293643148155162" displayName="Таблица574215222936433650576471788592991061131201271341418152229364350576471788592991061131208152229364312713414114815516216917618319019720421121822523223924625381522293643505764717885929910611312012781522293643148155162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87.xml><?xml version="1.0" encoding="utf-8"?>
<table xmlns="http://schemas.openxmlformats.org/spreadsheetml/2006/main" id="87" name="Таблица574215222936433650576471788592991061131201271341418152229364350576471788592991061131208152229364312713414114815516216917618319019720421121822523223924625381522293643505764717885929910611312012781522293643148155162169" displayName="Таблица574215222936433650576471788592991061131201271341418152229364350576471788592991061131208152229364312713414114815516216917618319019720421121822523223924625381522293643505764717885929910611312012781522293643148155162169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88.xml><?xml version="1.0" encoding="utf-8"?>
<table xmlns="http://schemas.openxmlformats.org/spreadsheetml/2006/main" id="88" name="Таблица574215222936433650576471788592991061131201271341418152229364350576471788592991061131208152229364312713414114815516216917618319019720421121822523223924625381522293643505764717885929910611312012781522293643148155162169176" displayName="Таблица574215222936433650576471788592991061131201271341418152229364350576471788592991061131208152229364312713414114815516216917618319019720421121822523223924625381522293643505764717885929910611312012781522293643148155162169176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89.xml><?xml version="1.0" encoding="utf-8"?>
<table xmlns="http://schemas.openxmlformats.org/spreadsheetml/2006/main" id="89" name="Таблица574215222936433650576471788592991061131201271341418152229364350576471788592991061131208152229364312713414114815516216917618319019720421121822523223924625381522293643505764717885929910611312012781522293643148155162169176183" displayName="Таблица574215222936433650576471788592991061131201271341418152229364350576471788592991061131208152229364312713414114815516216917618319019720421121822523223924625381522293643505764717885929910611312012781522293643148155162169176183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0.xml><?xml version="1.0" encoding="utf-8"?>
<table xmlns="http://schemas.openxmlformats.org/spreadsheetml/2006/main" id="90" name="Таблица574215222936433650576471788592991061131201271341418152229364350576471788592991061131208152229364312713414114815516216917618319019720421121822523223924625381522293643505764717885929910611312012781522293643148155162169176183190" displayName="Таблица574215222936433650576471788592991061131201271341418152229364350576471788592991061131208152229364312713414114815516216917618319019720421121822523223924625381522293643505764717885929910611312012781522293643148155162169176183190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1.xml><?xml version="1.0" encoding="utf-8"?>
<table xmlns="http://schemas.openxmlformats.org/spreadsheetml/2006/main" id="91" name="Таблица574215222936433650576471788592991061131201271341418152229364350576471788592991061131208152229364312713414114815516216917618319019720421121822523223924625381522293643505764717885929910611312012781522293643148155162169176183190197" displayName="Таблица574215222936433650576471788592991061131201271341418152229364350576471788592991061131208152229364312713414114815516216917618319019720421121822523223924625381522293643505764717885929910611312012781522293643148155162169176183190197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2.xml><?xml version="1.0" encoding="utf-8"?>
<table xmlns="http://schemas.openxmlformats.org/spreadsheetml/2006/main" id="92" name="Таблица574215222936433650576471788592991061131201271341418152229364350576471788592991061131208152229364312713414114815516216917618319019720421121822523223924625381522293643505764717885929910611312012781522293643148155162169176183190197204211" displayName="Таблица574215222936433650576471788592991061131201271341418152229364350576471788592991061131208152229364312713414114815516216917618319019720421121822523223924625381522293643505764717885929910611312012781522293643148155162169176183190197204211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3.xml><?xml version="1.0" encoding="utf-8"?>
<table xmlns="http://schemas.openxmlformats.org/spreadsheetml/2006/main" id="93" name="Таблица574215222936433650576471788592991061131201271341418152229364350576471788592991061131208152229364312713414114815516216917618319019720421121822523223924625381522293643505764717885929910611312012781522293643148155162169176183190197204211218" displayName="Таблица57421522293643365057647178859299106113120127134141815222936435057647178859299106113120815222936431271341411481551621691761831901972042112182252322392462538152229364350576471788592991061131201278152229364314815516216917618319019720421121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4.xml><?xml version="1.0" encoding="utf-8"?>
<table xmlns="http://schemas.openxmlformats.org/spreadsheetml/2006/main" id="94" name="Таблица574215222936433650576471788592991061131201271341418152229364350576471788592991061131208152229364312713414114815516216917618319019720421121822523223924625381522293643505764717885929910611312012781522293643148155162169176183190197204211218225" displayName="Таблица574215222936433650576471788592991061131201271341418152229364350576471788592991061131208152229364312713414114815516216917618319019720421121822523223924625381522293643505764717885929910611312012781522293643148155162169176183190197204211218225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5.xml><?xml version="1.0" encoding="utf-8"?>
<table xmlns="http://schemas.openxmlformats.org/spreadsheetml/2006/main" id="95" name="Таблица574215222936433650576471788592991061131201271341418152229364350576471788592991061131208152229364312713414114815516216917618319019720421121822523223924625381522293643505764717885929910611312012781522293643148155162169176183190197204211218225232" displayName="Таблица574215222936433650576471788592991061131201271341418152229364350576471788592991061131208152229364312713414114815516216917618319019720421121822523223924625381522293643505764717885929910611312012781522293643148155162169176183190197204211218225232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6.xml><?xml version="1.0" encoding="utf-8"?>
<table xmlns="http://schemas.openxmlformats.org/spreadsheetml/2006/main" id="96" name="Таблица5742152229364336505764717885929910611312012713414181522293643505764717885929910611312081522293643127134141148155162169176183190197204211218225232239246253815222936435057647178859299106113120127815222936431481551621691761831901972042112182252328" displayName="Таблица5742152229364336505764717885929910611312012713414181522293643505764717885929910611312081522293643127134141148155162169176183190197204211218225232239246253815222936435057647178859299106113120127815222936431481551621691761831901972042112182252328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7.xml><?xml version="1.0" encoding="utf-8"?>
<table xmlns="http://schemas.openxmlformats.org/spreadsheetml/2006/main" id="97" name="Таблица5742152229364336505764717885929910611312012713414181522293643505764717885929910611312081522293643127134141148155162169176183190197204211218225232239246253815222936435057647178859299106113120127815222936431481551621691761831901972042112182252328122" displayName="Таблица5742152229364336505764717885929910611312012713414181522293643505764717885929910611312081522293643127134141148155162169176183190197204211218225232239246253815222936435057647178859299106113120127815222936431481551621691761831901972042112182252328122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8.xml><?xml version="1.0" encoding="utf-8"?>
<table xmlns="http://schemas.openxmlformats.org/spreadsheetml/2006/main" id="98" name="Таблица5742152229364336505764717885929910611312012713414181522293643505764717885929910611312081522293643127134141148155162169176183190197204211218225232239246253815222936435057647178859299106113120127815222936431481551621691761831901972042112182252328129" displayName="Таблица5742152229364336505764717885929910611312012713414181522293643505764717885929910611312081522293643127134141148155162169176183190197204211218225232239246253815222936435057647178859299106113120127815222936431481551621691761831901972042112182252328129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99.xml><?xml version="1.0" encoding="utf-8"?>
<table xmlns="http://schemas.openxmlformats.org/spreadsheetml/2006/main" id="99" name="Таблица5742152229364336505764717885929910611312012713414181522293643505764717885929910611312081522293643127134141148155162169176183190197204211218225232239246253815222936435057647178859299106113120127815222936431481551621691761831901972042112182252328136" displayName="Таблица5742152229364336505764717885929910611312012713414181522293643505764717885929910611312081522293643127134141148155162169176183190197204211218225232239246253815222936435057647178859299106113120127815222936431481551621691761831901972042112182252328136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00.xml><?xml version="1.0" encoding="utf-8"?>
<table xmlns="http://schemas.openxmlformats.org/spreadsheetml/2006/main" id="100" name="Таблица5742152229364336505764717885929910611312012713414181522293643505764717885929910611312081522293643127134141148155162169176183190197204211218225232239246253815222936435057647178859299106113120127815222936431481551621691761831901972042112182252328143" displayName="Таблица5742152229364336505764717885929910611312012713414181522293643505764717885929910611312081522293643127134141148155162169176183190197204211218225232239246253815222936435057647178859299106113120127815222936431481551621691761831901972042112182252328143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01.xml><?xml version="1.0" encoding="utf-8"?>
<table xmlns="http://schemas.openxmlformats.org/spreadsheetml/2006/main" id="101" name="Таблица574215222936433650576471788592991061131201271341418152229364350576471788592991061131208152229364312713414114815516216917618319019720421121822523223924625381522293643505764717885929910611312012781522293643148155162169176183190197204211218225232815" displayName="Таблица574215222936433650576471788592991061131201271341418152229364350576471788592991061131208152229364312713414114815516216917618319019720421121822523223924625381522293643505764717885929910611312012781522293643148155162169176183190197204211218225232815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02.xml><?xml version="1.0" encoding="utf-8"?>
<table xmlns="http://schemas.openxmlformats.org/spreadsheetml/2006/main" id="102" name="Таблица5742152229364336505764717885929910611312012713414181522293643505764717885929910611312081522293643127134141148155162169176183190197204211218225232239246253815222936435057647178859299106113120127815222936431481551621691761831901972042112182252328150" displayName="Таблица5742152229364336505764717885929910611312012713414181522293643505764717885929910611312081522293643127134141148155162169176183190197204211218225232239246253815222936435057647178859299106113120127815222936431481551621691761831901972042112182252328150" ref="A34:G40" headerRowCount="1" totalsRowCount="0" totalsRowShown="0">
  <autoFilter ref="A34:G40"/>
  <tableColumns count="7">
    <tableColumn id="1" name="Модуль"/>
    <tableColumn id="2" name="2"/>
    <tableColumn id="3" name="Модуль2"/>
    <tableColumn id="4" name="А"/>
    <tableColumn id="5" name="Б"/>
    <tableColumn id="6" name="Г"/>
    <tableColumn id="7" name="Д=А*Г"/>
  </tableColumns>
</table>
</file>

<file path=xl/tables/table103.xml><?xml version="1.0" encoding="utf-8"?>
<table xmlns="http://schemas.openxmlformats.org/spreadsheetml/2006/main" id="103" name="Таблица59192633403347546168758289961031101171241311385121926334047546168758289961031101175121926334012413113814515215916617318018719420120821522222923624325051219263340475461687582899610311011712451219263340145152159" displayName="Таблица5919263340334754616875828996103110117124131138512192633404754616875828996103110117512192633401241311381451521591661731801871942012082152222292362432505121926334047546168758289961031101171245121926334014515215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4.xml><?xml version="1.0" encoding="utf-8"?>
<table xmlns="http://schemas.openxmlformats.org/spreadsheetml/2006/main" id="104" name="Таблица59192633403347546168758289961031101171241311385121926334047546168758289961031101175121926334012413113814515215916617318018719420120821522222923624325051219263340475461687582899610311011712451219263340145152159166" displayName="Таблица59192633403347546168758289961031101171241311385121926334047546168758289961031101175121926334012413113814515215916617318018719420120821522222923624325051219263340475461687582899610311011712451219263340145152159166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5.xml><?xml version="1.0" encoding="utf-8"?>
<table xmlns="http://schemas.openxmlformats.org/spreadsheetml/2006/main" id="105" name="Таблица59192633403347546168758289961031101171241311385121926334047546168758289961031101175121926334012413113814515215916617318018719420120821522222923624325051219263340475461687582899610311011712451219263340145152159166173" displayName="Таблица59192633403347546168758289961031101171241311385121926334047546168758289961031101175121926334012413113814515215916617318018719420120821522222923624325051219263340475461687582899610311011712451219263340145152159166173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6.xml><?xml version="1.0" encoding="utf-8"?>
<table xmlns="http://schemas.openxmlformats.org/spreadsheetml/2006/main" id="106" name="Таблица59192633403347546168758289961031101171241311385121926334047546168758289961031101175121926334012413113814515215916617318018719420120821522222923624325051219263340475461687582899610311011712451219263340145152159166173180" displayName="Таблица5919263340334754616875828996103110117124131138512192633404754616875828996103110117512192633401241311381451521591661731801871942012082152222292362432505121926334047546168758289961031101171245121926334014515215916617318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7.xml><?xml version="1.0" encoding="utf-8"?>
<table xmlns="http://schemas.openxmlformats.org/spreadsheetml/2006/main" id="107" name="Таблица59192633403347546168758289961031101171241311385121926334047546168758289961031101175121926334012413113814515215916617318018719420120821522222923624325051219263340475461687582899610311011712451219263340145152159166173180187" displayName="Таблица5919263340334754616875828996103110117124131138512192633404754616875828996103110117512192633401241311381451521591661731801871942012082152222292362432505121926334047546168758289961031101171245121926334014515215916617318018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8.xml><?xml version="1.0" encoding="utf-8"?>
<table xmlns="http://schemas.openxmlformats.org/spreadsheetml/2006/main" id="108" name="Таблица59192633403347546168758289961031101171241311385121926334047546168758289961031101175121926334012413113814515215916617318018719420120821522222923624325051219263340475461687582899610311011712451219263340145152159166173180187194" displayName="Таблица59192633403347546168758289961031101171241311385121926334047546168758289961031101175121926334012413113814515215916617318018719420120821522222923624325051219263340475461687582899610311011712451219263340145152159166173180187194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09.xml><?xml version="1.0" encoding="utf-8"?>
<table xmlns="http://schemas.openxmlformats.org/spreadsheetml/2006/main" id="109" name="Таблица59192633403347546168758289961031101171241311385121926334047546168758289961031101175121926334012413113814515215916617318018719420120821522222923624325051219263340475461687582899610311011712451219263340145152159166173180187194201208" displayName="Таблица59192633403347546168758289961031101171241311385121926334047546168758289961031101175121926334012413113814515215916617318018719420120821522222923624325051219263340475461687582899610311011712451219263340145152159166173180187194201208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0.xml><?xml version="1.0" encoding="utf-8"?>
<table xmlns="http://schemas.openxmlformats.org/spreadsheetml/2006/main" id="110" name="Таблица59192633403347546168758289961031101171241311385121926334047546168758289961031101175121926334012413113814515215916617318018719420120821522222923624325051219263340475461687582899610311011712451219263340145152159166173180187194201208215" displayName="Таблица5919263340334754616875828996103110117124131138512192633404754616875828996103110117512192633401241311381451521591661731801871942012082152222292362432505121926334047546168758289961031101171245121926334014515215916617318018719420120821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1.xml><?xml version="1.0" encoding="utf-8"?>
<table xmlns="http://schemas.openxmlformats.org/spreadsheetml/2006/main" id="111" name="Таблица59192633403347546168758289961031101171241311385121926334047546168758289961031101175121926334012413113814515215916617318018719420120821522222923624325051219263340475461687582899610311011712451219263340145152159166173180187194201208215222" displayName="Таблица59192633403347546168758289961031101171241311385121926334047546168758289961031101175121926334012413113814515215916617318018719420120821522222923624325051219263340475461687582899610311011712451219263340145152159166173180187194201208215222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2.xml><?xml version="1.0" encoding="utf-8"?>
<table xmlns="http://schemas.openxmlformats.org/spreadsheetml/2006/main" id="112" name="Таблица59192633403347546168758289961031101171241311385121926334047546168758289961031101175121926334012413113814515215916617318018719420120821522222923624325051219263340475461687582899610311011712451219263340145152159166173180187194201208215222229" displayName="Таблица5919263340334754616875828996103110117124131138512192633404754616875828996103110117512192633401241311381451521591661731801871942012082152222292362432505121926334047546168758289961031101171245121926334014515215916617318018719420120821522222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3.xml><?xml version="1.0" encoding="utf-8"?>
<table xmlns="http://schemas.openxmlformats.org/spreadsheetml/2006/main" id="113" name="Таблица591926334033475461687582899610311011712413113851219263340475461687582899610311011751219263340124131138145152159166173180187194201208215222229236243250512192633404754616875828996103110117124512192633401451521591661731801871942012082152222295" displayName="Таблица591926334033475461687582899610311011712413113851219263340475461687582899610311011751219263340124131138145152159166173180187194201208215222229236243250512192633404754616875828996103110117124512192633401451521591661731801871942012082152222295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4.xml><?xml version="1.0" encoding="utf-8"?>
<table xmlns="http://schemas.openxmlformats.org/spreadsheetml/2006/main" id="114" name="Таблица59192633403347546168758289961031101171241311385121926334047546168758289961031101175121926334012413113814515215916617318018719420120821522222923624325051219263340475461687582899610311011712451219263340145152159166173180187194201208215222229512" displayName="Таблица59192633403347546168758289961031101171241311385121926334047546168758289961031101175121926334012413113814515215916617318018719420120821522222923624325051219263340475461687582899610311011712451219263340145152159166173180187194201208215222229512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5.xml><?xml version="1.0" encoding="utf-8"?>
<table xmlns="http://schemas.openxmlformats.org/spreadsheetml/2006/main" id="115" name="Таблица5919263340334754616875828996103110117124131138512192633404754616875828996103110117512192633401241311381451521591661731801871942012082152222292362432505121926334047546168758289961031101171245121926334014515215916617318018719420120821522222951219" displayName="Таблица5919263340334754616875828996103110117124131138512192633404754616875828996103110117512192633401241311381451521591661731801871942012082152222292362432505121926334047546168758289961031101171245121926334014515215916617318018719420120821522222951219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6.xml><?xml version="1.0" encoding="utf-8"?>
<table xmlns="http://schemas.openxmlformats.org/spreadsheetml/2006/main" id="116" name="Таблица5919263340334754616875828996103110117124131138512192633404754616875828996103110117512192633401241311381451521591661731801871942012082152222292362432505121926334047546168758289961031101171245121926334014515215916617318018719420120821522222951219233" displayName="Таблица5919263340334754616875828996103110117124131138512192633404754616875828996103110117512192633401241311381451521591661731801871942012082152222292362432505121926334047546168758289961031101171245121926334014515215916617318018719420120821522222951219233" ref="A3:H11" headerRowCount="1" totalsRowCount="0" totalsRowShown="0">
  <autoFilter ref="A3:H11"/>
  <tableColumns count="8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  <tableColumn id="8" name="Столбец1"/>
  </tableColumns>
</table>
</file>

<file path=xl/tables/table117.xml><?xml version="1.0" encoding="utf-8"?>
<table xmlns="http://schemas.openxmlformats.org/spreadsheetml/2006/main" id="117" name="Таблица5919263340334754616875828996103110117124131138512192633404754616875828996103110117512192633401241311381451521591661731801871942012082152222292362432505121926334047546168758289961031101171245121926334014515215916617318018719420120821522222951219240" displayName="Таблица5919263340334754616875828996103110117124131138512192633404754616875828996103110117512192633401241311381451521591661731801871942012082152222292362432505121926334047546168758289961031101171245121926334014515215916617318018719420120821522222951219240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8.xml><?xml version="1.0" encoding="utf-8"?>
<table xmlns="http://schemas.openxmlformats.org/spreadsheetml/2006/main" id="118" name="Таблица5919263340334754616875828996103110117124131138512192633404754616875828996103110117512192633401241311381451521591661731801871942012082152222292362432505121926334047546168758289961031101171245121926334014515215916617318018719420120821522222951219247" displayName="Таблица5919263340334754616875828996103110117124131138512192633404754616875828996103110117512192633401241311381451521591661731801871942012082152222292362432505121926334047546168758289961031101171245121926334014515215916617318018719420120821522222951219247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tables/table119.xml><?xml version="1.0" encoding="utf-8"?>
<table xmlns="http://schemas.openxmlformats.org/spreadsheetml/2006/main" id="119" name="Таблица591926334033475461687582899610311011712413113851219263340475461687582899610311011751219263340124131138145152159166173180187194201208215222229236243250512192633404754616875828996103110117124512192633401451521591661731801871942012082152222295121926" displayName="Таблица591926334033475461687582899610311011712413113851219263340475461687582899610311011751219263340124131138145152159166173180187194201208215222229236243250512192633404754616875828996103110117124512192633401451521591661731801871942012082152222295121926" ref="A3:G11" headerRowCount="1" totalsRowCount="0" totalsRowShown="0">
  <autoFilter ref="A3:G11"/>
  <tableColumns count="7">
    <tableColumn id="1" name="Бригада 1"/>
    <tableColumn id="2" name="2"/>
    <tableColumn id="3" name="Замки"/>
    <tableColumn id="4" name="А"/>
    <tableColumn id="5" name="Б"/>
    <tableColumn id="6" name="Г"/>
    <tableColumn id="7" name="Д=А*Г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4.xml"/><Relationship Id="rId3" Type="http://schemas.openxmlformats.org/officeDocument/2006/relationships/table" Target="../tables/table51.xml"/><Relationship Id="rId4" Type="http://schemas.openxmlformats.org/officeDocument/2006/relationships/table" Target="../tables/table68.xml"/><Relationship Id="rId5" Type="http://schemas.openxmlformats.org/officeDocument/2006/relationships/table" Target="../tables/table85.xml"/><Relationship Id="rId6" Type="http://schemas.openxmlformats.org/officeDocument/2006/relationships/table" Target="../tables/table102.xml"/><Relationship Id="rId7" Type="http://schemas.openxmlformats.org/officeDocument/2006/relationships/table" Target="../tables/table118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3.xml"/><Relationship Id="rId3" Type="http://schemas.openxmlformats.org/officeDocument/2006/relationships/table" Target="../tables/table50.xml"/><Relationship Id="rId4" Type="http://schemas.openxmlformats.org/officeDocument/2006/relationships/table" Target="../tables/table67.xml"/><Relationship Id="rId5" Type="http://schemas.openxmlformats.org/officeDocument/2006/relationships/table" Target="../tables/table84.xml"/><Relationship Id="rId6" Type="http://schemas.openxmlformats.org/officeDocument/2006/relationships/table" Target="../tables/table100.xml"/><Relationship Id="rId7" Type="http://schemas.openxmlformats.org/officeDocument/2006/relationships/table" Target="../tables/table117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2.xml"/><Relationship Id="rId3" Type="http://schemas.openxmlformats.org/officeDocument/2006/relationships/table" Target="../tables/table49.xml"/><Relationship Id="rId4" Type="http://schemas.openxmlformats.org/officeDocument/2006/relationships/table" Target="../tables/table66.xml"/><Relationship Id="rId5" Type="http://schemas.openxmlformats.org/officeDocument/2006/relationships/table" Target="../tables/table83.xml"/><Relationship Id="rId6" Type="http://schemas.openxmlformats.org/officeDocument/2006/relationships/table" Target="../tables/table99.xml"/><Relationship Id="rId7" Type="http://schemas.openxmlformats.org/officeDocument/2006/relationships/table" Target="../tables/table11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30.xml"/><Relationship Id="rId3" Type="http://schemas.openxmlformats.org/officeDocument/2006/relationships/table" Target="../tables/table47.xml"/><Relationship Id="rId4" Type="http://schemas.openxmlformats.org/officeDocument/2006/relationships/table" Target="../tables/table65.xml"/><Relationship Id="rId5" Type="http://schemas.openxmlformats.org/officeDocument/2006/relationships/table" Target="../tables/table82.xml"/><Relationship Id="rId6" Type="http://schemas.openxmlformats.org/officeDocument/2006/relationships/table" Target="../tables/table98.xml"/><Relationship Id="rId7" Type="http://schemas.openxmlformats.org/officeDocument/2006/relationships/table" Target="../tables/table119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27.xml"/><Relationship Id="rId3" Type="http://schemas.openxmlformats.org/officeDocument/2006/relationships/table" Target="../tables/table44.xml"/><Relationship Id="rId4" Type="http://schemas.openxmlformats.org/officeDocument/2006/relationships/table" Target="../tables/table64.xml"/><Relationship Id="rId5" Type="http://schemas.openxmlformats.org/officeDocument/2006/relationships/table" Target="../tables/table81.xml"/><Relationship Id="rId6" Type="http://schemas.openxmlformats.org/officeDocument/2006/relationships/table" Target="../tables/table97.xml"/><Relationship Id="rId7" Type="http://schemas.openxmlformats.org/officeDocument/2006/relationships/table" Target="../tables/table11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25.xml"/><Relationship Id="rId3" Type="http://schemas.openxmlformats.org/officeDocument/2006/relationships/table" Target="../tables/table42.xml"/><Relationship Id="rId4" Type="http://schemas.openxmlformats.org/officeDocument/2006/relationships/table" Target="../tables/table63.xml"/><Relationship Id="rId5" Type="http://schemas.openxmlformats.org/officeDocument/2006/relationships/table" Target="../tables/table80.xml"/><Relationship Id="rId6" Type="http://schemas.openxmlformats.org/officeDocument/2006/relationships/table" Target="../tables/table101.xml"/><Relationship Id="rId7" Type="http://schemas.openxmlformats.org/officeDocument/2006/relationships/table" Target="../tables/table11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29.xml"/><Relationship Id="rId3" Type="http://schemas.openxmlformats.org/officeDocument/2006/relationships/table" Target="../tables/table46.xml"/><Relationship Id="rId4" Type="http://schemas.openxmlformats.org/officeDocument/2006/relationships/table" Target="../tables/table62.xml"/><Relationship Id="rId5" Type="http://schemas.openxmlformats.org/officeDocument/2006/relationships/table" Target="../tables/table79.xml"/><Relationship Id="rId6" Type="http://schemas.openxmlformats.org/officeDocument/2006/relationships/table" Target="../tables/table96.xml"/><Relationship Id="rId7" Type="http://schemas.openxmlformats.org/officeDocument/2006/relationships/table" Target="../tables/table11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1.xml"/><Relationship Id="rId3" Type="http://schemas.openxmlformats.org/officeDocument/2006/relationships/table" Target="../tables/table48.xml"/><Relationship Id="rId4" Type="http://schemas.openxmlformats.org/officeDocument/2006/relationships/table" Target="../tables/table61.xml"/><Relationship Id="rId5" Type="http://schemas.openxmlformats.org/officeDocument/2006/relationships/table" Target="../tables/table78.xml"/><Relationship Id="rId6" Type="http://schemas.openxmlformats.org/officeDocument/2006/relationships/table" Target="../tables/table95.xml"/><Relationship Id="rId7" Type="http://schemas.openxmlformats.org/officeDocument/2006/relationships/table" Target="../tables/table11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28.xml"/><Relationship Id="rId3" Type="http://schemas.openxmlformats.org/officeDocument/2006/relationships/table" Target="../tables/table45.xml"/><Relationship Id="rId4" Type="http://schemas.openxmlformats.org/officeDocument/2006/relationships/table" Target="../tables/table60.xml"/><Relationship Id="rId5" Type="http://schemas.openxmlformats.org/officeDocument/2006/relationships/table" Target="../tables/table77.xml"/><Relationship Id="rId6" Type="http://schemas.openxmlformats.org/officeDocument/2006/relationships/table" Target="../tables/table94.xml"/><Relationship Id="rId7" Type="http://schemas.openxmlformats.org/officeDocument/2006/relationships/table" Target="../tables/table111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26.xml"/><Relationship Id="rId3" Type="http://schemas.openxmlformats.org/officeDocument/2006/relationships/table" Target="../tables/table43.xml"/><Relationship Id="rId4" Type="http://schemas.openxmlformats.org/officeDocument/2006/relationships/table" Target="../tables/table59.xml"/><Relationship Id="rId5" Type="http://schemas.openxmlformats.org/officeDocument/2006/relationships/table" Target="../tables/table76.xml"/><Relationship Id="rId6" Type="http://schemas.openxmlformats.org/officeDocument/2006/relationships/table" Target="../tables/table93.xml"/><Relationship Id="rId7" Type="http://schemas.openxmlformats.org/officeDocument/2006/relationships/table" Target="../tables/table1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4.xml"/><Relationship Id="rId3" Type="http://schemas.openxmlformats.org/officeDocument/2006/relationships/table" Target="../tables/table41.xml"/><Relationship Id="rId4" Type="http://schemas.openxmlformats.org/officeDocument/2006/relationships/table" Target="../tables/table58.xml"/><Relationship Id="rId5" Type="http://schemas.openxmlformats.org/officeDocument/2006/relationships/table" Target="../tables/table75.xml"/><Relationship Id="rId6" Type="http://schemas.openxmlformats.org/officeDocument/2006/relationships/table" Target="../tables/table92.xml"/><Relationship Id="rId7" Type="http://schemas.openxmlformats.org/officeDocument/2006/relationships/table" Target="../tables/table10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3.xml"/><Relationship Id="rId3" Type="http://schemas.openxmlformats.org/officeDocument/2006/relationships/table" Target="../tables/table40.xml"/><Relationship Id="rId4" Type="http://schemas.openxmlformats.org/officeDocument/2006/relationships/table" Target="../tables/table57.xml"/><Relationship Id="rId5" Type="http://schemas.openxmlformats.org/officeDocument/2006/relationships/table" Target="../tables/table74.xml"/><Relationship Id="rId6" Type="http://schemas.openxmlformats.org/officeDocument/2006/relationships/table" Target="../tables/table91.xml"/><Relationship Id="rId7" Type="http://schemas.openxmlformats.org/officeDocument/2006/relationships/table" Target="../tables/table108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2.xml"/><Relationship Id="rId3" Type="http://schemas.openxmlformats.org/officeDocument/2006/relationships/table" Target="../tables/table39.xml"/><Relationship Id="rId4" Type="http://schemas.openxmlformats.org/officeDocument/2006/relationships/table" Target="../tables/table56.xml"/><Relationship Id="rId5" Type="http://schemas.openxmlformats.org/officeDocument/2006/relationships/table" Target="../tables/table73.xml"/><Relationship Id="rId6" Type="http://schemas.openxmlformats.org/officeDocument/2006/relationships/table" Target="../tables/table90.xml"/><Relationship Id="rId7" Type="http://schemas.openxmlformats.org/officeDocument/2006/relationships/table" Target="../tables/table107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1.xml"/><Relationship Id="rId3" Type="http://schemas.openxmlformats.org/officeDocument/2006/relationships/table" Target="../tables/table38.xml"/><Relationship Id="rId4" Type="http://schemas.openxmlformats.org/officeDocument/2006/relationships/table" Target="../tables/table55.xml"/><Relationship Id="rId5" Type="http://schemas.openxmlformats.org/officeDocument/2006/relationships/table" Target="../tables/table72.xml"/><Relationship Id="rId6" Type="http://schemas.openxmlformats.org/officeDocument/2006/relationships/table" Target="../tables/table89.xml"/><Relationship Id="rId7" Type="http://schemas.openxmlformats.org/officeDocument/2006/relationships/table" Target="../tables/table106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0.xml"/><Relationship Id="rId3" Type="http://schemas.openxmlformats.org/officeDocument/2006/relationships/table" Target="../tables/table37.xml"/><Relationship Id="rId4" Type="http://schemas.openxmlformats.org/officeDocument/2006/relationships/table" Target="../tables/table54.xml"/><Relationship Id="rId5" Type="http://schemas.openxmlformats.org/officeDocument/2006/relationships/table" Target="../tables/table71.xml"/><Relationship Id="rId6" Type="http://schemas.openxmlformats.org/officeDocument/2006/relationships/table" Target="../tables/table88.xml"/><Relationship Id="rId7" Type="http://schemas.openxmlformats.org/officeDocument/2006/relationships/table" Target="../tables/table10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19.xml"/><Relationship Id="rId3" Type="http://schemas.openxmlformats.org/officeDocument/2006/relationships/table" Target="../tables/table36.xml"/><Relationship Id="rId4" Type="http://schemas.openxmlformats.org/officeDocument/2006/relationships/table" Target="../tables/table53.xml"/><Relationship Id="rId5" Type="http://schemas.openxmlformats.org/officeDocument/2006/relationships/table" Target="../tables/table70.xml"/><Relationship Id="rId6" Type="http://schemas.openxmlformats.org/officeDocument/2006/relationships/table" Target="../tables/table87.xml"/><Relationship Id="rId7" Type="http://schemas.openxmlformats.org/officeDocument/2006/relationships/table" Target="../tables/table104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18.xml"/><Relationship Id="rId3" Type="http://schemas.openxmlformats.org/officeDocument/2006/relationships/table" Target="../tables/table35.xml"/><Relationship Id="rId4" Type="http://schemas.openxmlformats.org/officeDocument/2006/relationships/table" Target="../tables/table52.xml"/><Relationship Id="rId5" Type="http://schemas.openxmlformats.org/officeDocument/2006/relationships/table" Target="../tables/table69.xml"/><Relationship Id="rId6" Type="http://schemas.openxmlformats.org/officeDocument/2006/relationships/table" Target="../tables/table86.xml"/><Relationship Id="rId7" Type="http://schemas.openxmlformats.org/officeDocument/2006/relationships/table" Target="../tables/table10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true" showOutlineSymbols="true" defaultGridColor="true" view="normal" topLeftCell="A78" colorId="64" zoomScale="100" zoomScaleNormal="100" zoomScalePageLayoutView="100" workbookViewId="0">
      <selection pane="topLeft" activeCell="B83" activeCellId="0" sqref="B83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44957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15</v>
      </c>
      <c r="D5" s="13" t="n">
        <v>8.5</v>
      </c>
      <c r="E5" s="13" t="n">
        <v>25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17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17</v>
      </c>
      <c r="D15" s="13" t="n">
        <v>8.5</v>
      </c>
      <c r="E15" s="13" t="n">
        <v>70</v>
      </c>
      <c r="F15" s="13" t="n">
        <v>70</v>
      </c>
      <c r="G15" s="13" t="n">
        <f aca="false">$D$15*$F$15</f>
        <v>595</v>
      </c>
    </row>
    <row r="16" customFormat="false" ht="15.75" hidden="false" customHeight="true" outlineLevel="0" collapsed="false">
      <c r="A16" s="11" t="s">
        <v>24</v>
      </c>
      <c r="B16" s="0" t="n">
        <v>8</v>
      </c>
      <c r="C16" s="12" t="s">
        <v>25</v>
      </c>
      <c r="D16" s="13" t="n">
        <v>8.5</v>
      </c>
      <c r="E16" s="13" t="n">
        <v>30</v>
      </c>
      <c r="F16" s="13" t="n">
        <v>30</v>
      </c>
      <c r="G16" s="13" t="n">
        <f aca="false">$D$16*$F$16</f>
        <v>255</v>
      </c>
    </row>
    <row r="17" customFormat="false" ht="15" hidden="false" customHeight="false" outlineLevel="0" collapsed="false">
      <c r="A17" s="11" t="s">
        <v>26</v>
      </c>
      <c r="B17" s="0" t="n">
        <v>8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960</v>
      </c>
      <c r="C21" s="15" t="s">
        <v>20</v>
      </c>
      <c r="D21" s="0" t="n">
        <f aca="false">G21/B21</f>
        <v>0.885416666666667</v>
      </c>
      <c r="E21" s="16"/>
      <c r="F21" s="17" t="s">
        <v>21</v>
      </c>
      <c r="G21" s="14" t="n">
        <f aca="false">SUM(G15:G20)</f>
        <v>850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17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34</v>
      </c>
      <c r="B37" s="0" t="n">
        <v>5.5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330</v>
      </c>
      <c r="C40" s="15" t="s">
        <v>20</v>
      </c>
      <c r="D40" s="0" t="n">
        <f aca="false">G40/B40</f>
        <v>0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43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45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952.2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8.5</v>
      </c>
    </row>
    <row r="63" customFormat="false" ht="15" hidden="false" customHeight="false" outlineLevel="0" collapsed="false">
      <c r="A63" s="0" t="s">
        <v>58</v>
      </c>
      <c r="B63" s="0" t="n">
        <v>6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870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1.09448275862069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68</v>
      </c>
      <c r="B80" s="15" t="s">
        <v>69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n">
        <v>6</v>
      </c>
    </row>
    <row r="82" customFormat="false" ht="15" hidden="false" customHeight="false" outlineLevel="0" collapsed="false">
      <c r="A82" s="0" t="s">
        <v>72</v>
      </c>
      <c r="B82" s="15" t="s">
        <v>71</v>
      </c>
      <c r="C82" s="0" t="n">
        <v>8</v>
      </c>
    </row>
    <row r="83" customFormat="false" ht="15" hidden="false" customHeight="false" outlineLevel="0" collapsed="false">
      <c r="A83" s="0" t="s">
        <v>73</v>
      </c>
      <c r="B83" s="0" t="s">
        <v>74</v>
      </c>
      <c r="C83" s="0" t="n">
        <v>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A77" colorId="64" zoomScale="100" zoomScaleNormal="100" zoomScalePageLayoutView="100" workbookViewId="0">
      <selection pane="topLeft" activeCell="B63" activeCellId="0" sqref="B63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44956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75</v>
      </c>
      <c r="D5" s="13" t="n">
        <v>8.5</v>
      </c>
      <c r="E5" s="13" t="n">
        <v>30</v>
      </c>
      <c r="F5" s="13" t="n">
        <v>30</v>
      </c>
      <c r="G5" s="13" t="n">
        <f aca="false">$D$5*$F$5</f>
        <v>255</v>
      </c>
    </row>
    <row r="6" customFormat="false" ht="15" hidden="false" customHeight="false" outlineLevel="0" collapsed="false">
      <c r="A6" s="11" t="s">
        <v>16</v>
      </c>
      <c r="B6" s="0" t="n">
        <v>10.5</v>
      </c>
      <c r="C6" s="12" t="s">
        <v>15</v>
      </c>
      <c r="D6" s="13" t="n">
        <v>8.5</v>
      </c>
      <c r="E6" s="13" t="n">
        <v>25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630</v>
      </c>
      <c r="C11" s="15" t="s">
        <v>20</v>
      </c>
      <c r="D11" s="0" t="n">
        <f aca="false">G11/B11</f>
        <v>0.404761904761905</v>
      </c>
      <c r="E11" s="16"/>
      <c r="F11" s="17" t="s">
        <v>21</v>
      </c>
      <c r="G11" s="14" t="n">
        <f aca="false">SUM(G5:G10)</f>
        <v>255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8</v>
      </c>
      <c r="C16" s="12" t="s">
        <v>76</v>
      </c>
      <c r="D16" s="13" t="n">
        <v>8.5</v>
      </c>
      <c r="E16" s="13" t="n">
        <v>100</v>
      </c>
      <c r="F16" s="13" t="n">
        <v>100</v>
      </c>
      <c r="G16" s="13" t="n">
        <f aca="false">$D$16*$F$16</f>
        <v>850</v>
      </c>
    </row>
    <row r="17" customFormat="false" ht="15" hidden="false" customHeight="false" outlineLevel="0" collapsed="false">
      <c r="A17" s="11" t="s">
        <v>26</v>
      </c>
      <c r="B17" s="0" t="n">
        <v>8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960</v>
      </c>
      <c r="C21" s="15" t="s">
        <v>20</v>
      </c>
      <c r="D21" s="0" t="n">
        <f aca="false">G21/B21</f>
        <v>0.885416666666667</v>
      </c>
      <c r="E21" s="16"/>
      <c r="F21" s="17" t="s">
        <v>21</v>
      </c>
      <c r="G21" s="14" t="n">
        <f aca="false">SUM(G15:G20)</f>
        <v>850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77</v>
      </c>
      <c r="D27" s="13" t="n">
        <v>11.1</v>
      </c>
      <c r="E27" s="13" t="n">
        <v>85</v>
      </c>
      <c r="F27" s="13" t="n">
        <v>85</v>
      </c>
      <c r="G27" s="13" t="n">
        <f aca="false">$D$27*$F$27</f>
        <v>943.5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0.9828125</v>
      </c>
      <c r="E31" s="16"/>
      <c r="F31" s="17" t="s">
        <v>21</v>
      </c>
      <c r="G31" s="14" t="n">
        <f aca="false">SUM(G25:G30)</f>
        <v>943.5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200</v>
      </c>
      <c r="F36" s="13" t="n">
        <v>200</v>
      </c>
      <c r="G36" s="13" t="n">
        <f aca="false">$D$36*$F$36</f>
        <v>266</v>
      </c>
    </row>
    <row r="37" customFormat="false" ht="12.75" hidden="false" customHeight="true" outlineLevel="0" collapsed="false">
      <c r="A37" s="11" t="s">
        <v>34</v>
      </c>
      <c r="B37" s="0" t="n">
        <v>5.5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330</v>
      </c>
      <c r="C40" s="15" t="s">
        <v>20</v>
      </c>
      <c r="D40" s="0" t="n">
        <f aca="false">G40/B40</f>
        <v>0.806060606060606</v>
      </c>
      <c r="E40" s="16"/>
      <c r="F40" s="17" t="s">
        <v>21</v>
      </c>
      <c r="G40" s="14" t="n">
        <f aca="false">SUM(G36:G39)</f>
        <v>266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41.25" hidden="false" customHeight="false" outlineLevel="0" collapsed="false">
      <c r="A47" s="19" t="s">
        <v>42</v>
      </c>
      <c r="B47" s="29" t="n">
        <v>4.32</v>
      </c>
      <c r="C47" s="0" t="n">
        <v>100</v>
      </c>
      <c r="D47" s="0" t="n">
        <v>209</v>
      </c>
      <c r="E47" s="0" t="n">
        <f aca="false">$B$47*$D$47</f>
        <v>902.88</v>
      </c>
      <c r="F47" s="15" t="s">
        <v>78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100</v>
      </c>
      <c r="D48" s="0" t="n">
        <v>100</v>
      </c>
      <c r="E48" s="0" t="n">
        <f aca="false">$B$48*$D$48</f>
        <v>477</v>
      </c>
      <c r="F48" s="0" t="s">
        <v>79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1379.88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8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1050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1.31417142857143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68</v>
      </c>
      <c r="B80" s="15" t="s">
        <v>80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81</v>
      </c>
    </row>
    <row r="82" customFormat="false" ht="15" hidden="false" customHeight="false" outlineLevel="0" collapsed="false">
      <c r="A82" s="0" t="s">
        <v>82</v>
      </c>
      <c r="B82" s="15" t="s">
        <v>71</v>
      </c>
      <c r="C82" s="0" t="n">
        <v>8</v>
      </c>
    </row>
    <row r="83" customFormat="false" ht="15" hidden="false" customHeight="false" outlineLevel="0" collapsed="false">
      <c r="A83" s="0" t="s">
        <v>34</v>
      </c>
      <c r="B83" s="0" t="s">
        <v>83</v>
      </c>
      <c r="C83" s="0" t="n">
        <v>1</v>
      </c>
    </row>
    <row r="84" customFormat="false" ht="15" hidden="false" customHeight="false" outlineLevel="0" collapsed="false">
      <c r="A84" s="0" t="s">
        <v>73</v>
      </c>
      <c r="B84" s="0" t="s">
        <v>84</v>
      </c>
      <c r="C84" s="0" t="n">
        <v>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A80" colorId="64" zoomScale="100" zoomScaleNormal="100" zoomScalePageLayoutView="100" workbookViewId="0">
      <selection pane="topLeft" activeCell="B84" activeCellId="0" sqref="B84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44953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30" t="s">
        <v>54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  <c r="H4" s="31"/>
    </row>
    <row r="5" customFormat="false" ht="15" hidden="false" customHeight="false" outlineLevel="0" collapsed="false">
      <c r="A5" s="11"/>
      <c r="C5" s="12" t="s">
        <v>85</v>
      </c>
      <c r="D5" s="13" t="n">
        <v>8.5</v>
      </c>
      <c r="E5" s="13"/>
      <c r="F5" s="13" t="n">
        <v>40</v>
      </c>
      <c r="G5" s="13" t="n">
        <f aca="false">$D$5*$F$5</f>
        <v>340</v>
      </c>
      <c r="H5" s="31"/>
    </row>
    <row r="6" customFormat="false" ht="15" hidden="false" customHeight="false" outlineLevel="0" collapsed="false">
      <c r="A6" s="11" t="s">
        <v>16</v>
      </c>
      <c r="B6" s="0" t="n">
        <v>19.5</v>
      </c>
      <c r="C6" s="12" t="s">
        <v>76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  <c r="H6" s="31" t="s">
        <v>86</v>
      </c>
    </row>
    <row r="7" customFormat="false" ht="15" hidden="false" customHeight="false" outlineLevel="0" collapsed="false">
      <c r="A7" s="11" t="s">
        <v>18</v>
      </c>
      <c r="C7" s="12" t="s">
        <v>87</v>
      </c>
      <c r="D7" s="13" t="n">
        <v>8.5</v>
      </c>
      <c r="E7" s="13"/>
      <c r="F7" s="13" t="n">
        <v>10</v>
      </c>
      <c r="G7" s="13" t="n">
        <f aca="false">$D$7*$F$7</f>
        <v>85</v>
      </c>
      <c r="H7" s="31"/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  <c r="H8" s="31"/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  <c r="H9" s="31"/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H10" s="31"/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1170</v>
      </c>
      <c r="C11" s="15" t="s">
        <v>20</v>
      </c>
      <c r="D11" s="0" t="n">
        <f aca="false">G11/B11</f>
        <v>0.799145299145299</v>
      </c>
      <c r="E11" s="16"/>
      <c r="F11" s="17" t="s">
        <v>21</v>
      </c>
      <c r="G11" s="14" t="n">
        <f aca="false">SUM(G5:G10)</f>
        <v>935</v>
      </c>
      <c r="H11" s="31"/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88</v>
      </c>
      <c r="D15" s="13" t="n">
        <v>8.5</v>
      </c>
      <c r="E15" s="13"/>
      <c r="F15" s="13" t="n">
        <v>20</v>
      </c>
      <c r="G15" s="13" t="n">
        <f aca="false">$D$15*$F$15</f>
        <v>170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89</v>
      </c>
      <c r="D16" s="13" t="n">
        <v>8.5</v>
      </c>
      <c r="E16" s="13" t="n">
        <v>100</v>
      </c>
      <c r="F16" s="13" t="n">
        <v>100</v>
      </c>
      <c r="G16" s="13" t="n">
        <f aca="false">$D$16*$F$16</f>
        <v>850</v>
      </c>
    </row>
    <row r="17" customFormat="false" ht="15" hidden="false" customHeight="false" outlineLevel="0" collapsed="false">
      <c r="A17" s="11" t="s">
        <v>26</v>
      </c>
      <c r="B17" s="0" t="n">
        <v>8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1020</v>
      </c>
      <c r="C21" s="15" t="s">
        <v>20</v>
      </c>
      <c r="D21" s="0" t="n">
        <f aca="false">G21/B21</f>
        <v>1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  <c r="H23" s="30" t="s">
        <v>54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  <c r="H24" s="31"/>
    </row>
    <row r="25" customFormat="false" ht="15" hidden="false" customHeight="false" outlineLevel="0" collapsed="false">
      <c r="A25" s="11" t="s">
        <v>28</v>
      </c>
      <c r="B25" s="0" t="n">
        <v>12</v>
      </c>
      <c r="C25" s="18" t="s">
        <v>90</v>
      </c>
      <c r="D25" s="13" t="n">
        <v>8.5</v>
      </c>
      <c r="E25" s="13" t="n">
        <v>30</v>
      </c>
      <c r="F25" s="13" t="n">
        <v>30</v>
      </c>
      <c r="G25" s="13" t="n">
        <f aca="false">$D$25*$F$25</f>
        <v>255</v>
      </c>
      <c r="H25" s="31" t="s">
        <v>91</v>
      </c>
    </row>
    <row r="26" customFormat="false" ht="15" hidden="false" customHeight="false" outlineLevel="0" collapsed="false">
      <c r="A26" s="11" t="s">
        <v>29</v>
      </c>
      <c r="B26" s="0" t="n">
        <v>10.5</v>
      </c>
      <c r="C26" s="12" t="s">
        <v>88</v>
      </c>
      <c r="D26" s="13" t="n">
        <v>8.5</v>
      </c>
      <c r="E26" s="13" t="n">
        <v>80</v>
      </c>
      <c r="F26" s="13" t="n">
        <v>80</v>
      </c>
      <c r="G26" s="13" t="n">
        <f aca="false">$D$26*$F$26</f>
        <v>680</v>
      </c>
      <c r="H26" s="31" t="s">
        <v>92</v>
      </c>
    </row>
    <row r="27" customFormat="false" ht="15" hidden="false" customHeight="false" outlineLevel="0" collapsed="false">
      <c r="A27" s="11"/>
      <c r="C27" s="12" t="s">
        <v>93</v>
      </c>
      <c r="D27" s="13" t="n">
        <v>11.1</v>
      </c>
      <c r="E27" s="13"/>
      <c r="F27" s="13" t="n">
        <v>45</v>
      </c>
      <c r="G27" s="13" t="n">
        <f aca="false">$D$27*$F$27</f>
        <v>499.5</v>
      </c>
      <c r="H27" s="31"/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31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31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31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1350</v>
      </c>
      <c r="C31" s="15" t="s">
        <v>20</v>
      </c>
      <c r="D31" s="0" t="n">
        <f aca="false">G31/B31</f>
        <v>1.06259259259259</v>
      </c>
      <c r="E31" s="16"/>
      <c r="F31" s="17" t="s">
        <v>21</v>
      </c>
      <c r="G31" s="14" t="n">
        <f aca="false">SUM(G25:G30)</f>
        <v>1434.5</v>
      </c>
      <c r="H31" s="31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34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E47" s="0" t="n">
        <f aca="false">$B$47*$D$47</f>
        <v>0</v>
      </c>
      <c r="F47" s="15" t="s">
        <v>94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113</v>
      </c>
      <c r="E48" s="0" t="n">
        <f aca="false">$B$48*$D$48</f>
        <v>539.01</v>
      </c>
      <c r="F48" s="0" t="s">
        <v>95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539.01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1110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0.485594594594595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68</v>
      </c>
      <c r="B80" s="15" t="s">
        <v>96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n">
        <v>6.5</v>
      </c>
    </row>
    <row r="82" customFormat="false" ht="15" hidden="false" customHeight="false" outlineLevel="0" collapsed="false">
      <c r="A82" s="0" t="s">
        <v>82</v>
      </c>
      <c r="B82" s="15" t="s">
        <v>71</v>
      </c>
      <c r="C82" s="0" t="s">
        <v>97</v>
      </c>
      <c r="D82" s="0" t="s">
        <v>98</v>
      </c>
    </row>
    <row r="83" customFormat="false" ht="15" hidden="false" customHeight="false" outlineLevel="0" collapsed="false">
      <c r="A83" s="0" t="s">
        <v>73</v>
      </c>
      <c r="B83" s="0" t="s">
        <v>99</v>
      </c>
      <c r="C83" s="0" t="n">
        <v>1</v>
      </c>
    </row>
    <row r="84" customFormat="false" ht="15" hidden="false" customHeight="false" outlineLevel="0" collapsed="false">
      <c r="A84" s="0" t="s">
        <v>100</v>
      </c>
      <c r="B84" s="0" t="s">
        <v>101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A76" colorId="64" zoomScale="100" zoomScaleNormal="100" zoomScalePageLayoutView="100" workbookViewId="0">
      <selection pane="topLeft" activeCell="B80" activeCellId="0" sqref="B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44952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29</v>
      </c>
      <c r="B5" s="0" t="n">
        <v>8</v>
      </c>
      <c r="C5" s="12" t="s">
        <v>102</v>
      </c>
      <c r="D5" s="13" t="n">
        <v>8.5</v>
      </c>
      <c r="E5" s="13" t="n">
        <v>60</v>
      </c>
      <c r="F5" s="13" t="n">
        <v>60</v>
      </c>
      <c r="G5" s="13" t="n">
        <f aca="false">$D$5*$F$5</f>
        <v>510</v>
      </c>
    </row>
    <row r="6" customFormat="false" ht="15" hidden="false" customHeight="false" outlineLevel="0" collapsed="false">
      <c r="A6" s="11" t="s">
        <v>16</v>
      </c>
      <c r="B6" s="0" t="n">
        <v>10.5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93</v>
      </c>
      <c r="D7" s="13" t="n">
        <v>11.1</v>
      </c>
      <c r="E7" s="13"/>
      <c r="F7" s="13" t="n">
        <v>40</v>
      </c>
      <c r="G7" s="13" t="n">
        <f aca="false">$D$7*$F$7</f>
        <v>444</v>
      </c>
    </row>
    <row r="8" customFormat="false" ht="15" hidden="false" customHeight="false" outlineLevel="0" collapsed="false">
      <c r="A8" s="11"/>
      <c r="C8" s="12" t="s">
        <v>103</v>
      </c>
      <c r="D8" s="13" t="n">
        <v>8.5</v>
      </c>
      <c r="E8" s="13"/>
      <c r="F8" s="13" t="n">
        <v>20</v>
      </c>
      <c r="G8" s="13" t="n">
        <f aca="false">$D$8*$F$8</f>
        <v>170</v>
      </c>
    </row>
    <row r="9" customFormat="false" ht="15" hidden="false" customHeight="false" outlineLevel="0" collapsed="false">
      <c r="A9" s="11"/>
      <c r="C9" s="12" t="s">
        <v>104</v>
      </c>
      <c r="D9" s="13" t="n">
        <v>8.5</v>
      </c>
      <c r="E9" s="13"/>
      <c r="F9" s="13" t="n">
        <v>35</v>
      </c>
      <c r="G9" s="13" t="n">
        <f aca="false">$D$9*$F$9</f>
        <v>297.5</v>
      </c>
    </row>
    <row r="10" customFormat="false" ht="15" hidden="false" customHeight="false" outlineLevel="0" collapsed="false">
      <c r="A10" s="11"/>
      <c r="C10" s="12" t="s">
        <v>105</v>
      </c>
      <c r="D10" s="13" t="n">
        <v>8.5</v>
      </c>
      <c r="E10" s="13"/>
      <c r="F10" s="13" t="n">
        <v>60</v>
      </c>
      <c r="G10" s="13" t="n">
        <f aca="false">$D$10*$F$10</f>
        <v>510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1110</v>
      </c>
      <c r="C11" s="15" t="s">
        <v>20</v>
      </c>
      <c r="D11" s="0" t="n">
        <f aca="false">G11/B11</f>
        <v>1.74009009009009</v>
      </c>
      <c r="E11" s="16"/>
      <c r="F11" s="17" t="s">
        <v>21</v>
      </c>
      <c r="G11" s="14" t="n">
        <f aca="false">SUM(G5:G10)</f>
        <v>1931.5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106</v>
      </c>
      <c r="D15" s="13" t="n">
        <v>8.5</v>
      </c>
      <c r="E15" s="13"/>
      <c r="F15" s="13" t="n">
        <v>30</v>
      </c>
      <c r="G15" s="13" t="n">
        <f aca="false">$D$15*$F$15</f>
        <v>255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17</v>
      </c>
      <c r="D16" s="13" t="n">
        <v>8.5</v>
      </c>
      <c r="E16" s="13" t="n">
        <v>110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88</v>
      </c>
      <c r="D17" s="13" t="n">
        <v>8.5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0.242857142857143</v>
      </c>
      <c r="E21" s="16"/>
      <c r="F21" s="17" t="s">
        <v>21</v>
      </c>
      <c r="G21" s="14" t="n">
        <f aca="false">SUM(G15:G20)</f>
        <v>255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93</v>
      </c>
      <c r="D27" s="13" t="n">
        <v>11.1</v>
      </c>
      <c r="E27" s="13" t="n">
        <v>85</v>
      </c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0</v>
      </c>
      <c r="C31" s="15" t="s">
        <v>20</v>
      </c>
      <c r="D31" s="0" t="e">
        <f aca="false">G31/B31</f>
        <v>#DIV/0!</v>
      </c>
      <c r="E31" s="16"/>
      <c r="F31" s="17" t="s">
        <v>21</v>
      </c>
      <c r="G31" s="14" t="n">
        <f aca="false">SUM(G25:G30)</f>
        <v>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E47" s="0" t="n">
        <f aca="false">$B$47*$D$47</f>
        <v>0</v>
      </c>
      <c r="F47" s="15"/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200</v>
      </c>
      <c r="D48" s="0" t="n">
        <v>200</v>
      </c>
      <c r="E48" s="0" t="n">
        <f aca="false">$B$48*$D$48</f>
        <v>954</v>
      </c>
      <c r="F48" s="0" t="s">
        <v>107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954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8.5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1080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0.883333333333333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41.25" hidden="false" customHeight="false" outlineLevel="0" collapsed="false">
      <c r="A80" s="0" t="s">
        <v>68</v>
      </c>
      <c r="B80" s="15" t="s">
        <v>108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81</v>
      </c>
    </row>
    <row r="82" customFormat="false" ht="15" hidden="false" customHeight="false" outlineLevel="0" collapsed="false">
      <c r="A82" s="0" t="s">
        <v>82</v>
      </c>
      <c r="B82" s="15" t="s">
        <v>71</v>
      </c>
      <c r="C82" s="0" t="n">
        <v>8</v>
      </c>
    </row>
    <row r="83" customFormat="false" ht="15" hidden="false" customHeight="false" outlineLevel="0" collapsed="false">
      <c r="A83" s="0" t="s">
        <v>58</v>
      </c>
      <c r="B83" s="0" t="s">
        <v>84</v>
      </c>
      <c r="C83" s="0" t="n">
        <v>0.5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B80" activeCellId="0" sqref="B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44951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109</v>
      </c>
      <c r="D5" s="13" t="n">
        <v>8.5</v>
      </c>
      <c r="E5" s="13" t="n">
        <v>10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10.5</v>
      </c>
      <c r="C6" s="12" t="s">
        <v>85</v>
      </c>
      <c r="D6" s="13" t="n">
        <v>8.5</v>
      </c>
      <c r="E6" s="13" t="n">
        <v>40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630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106</v>
      </c>
      <c r="D15" s="13" t="n">
        <v>8.5</v>
      </c>
      <c r="E15" s="13" t="n">
        <v>30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88</v>
      </c>
      <c r="D16" s="13" t="n">
        <v>8.5</v>
      </c>
      <c r="E16" s="13" t="n">
        <v>70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89</v>
      </c>
      <c r="D17" s="13" t="n">
        <v>8.5</v>
      </c>
      <c r="E17" s="13"/>
      <c r="F17" s="13" t="n">
        <v>120</v>
      </c>
      <c r="G17" s="13" t="n">
        <f aca="false">$D$17*$F$17</f>
        <v>1020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0.971428571428571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 t="s">
        <v>88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110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111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100</v>
      </c>
      <c r="D48" s="0" t="n">
        <v>207</v>
      </c>
      <c r="E48" s="0" t="n">
        <f aca="false">$B$48*$D$48</f>
        <v>987.39</v>
      </c>
      <c r="F48" s="0" t="s">
        <v>112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1462.59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1110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1.31764864864865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81" hidden="false" customHeight="false" outlineLevel="0" collapsed="false">
      <c r="A80" s="0" t="s">
        <v>68</v>
      </c>
      <c r="B80" s="15" t="s">
        <v>113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n">
        <v>6.5</v>
      </c>
    </row>
    <row r="82" customFormat="false" ht="15" hidden="false" customHeight="false" outlineLevel="0" collapsed="false">
      <c r="A82" s="0" t="s">
        <v>72</v>
      </c>
      <c r="B82" s="15" t="s">
        <v>71</v>
      </c>
      <c r="C82" s="0" t="n">
        <v>8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80" colorId="64" zoomScale="100" zoomScaleNormal="100" zoomScalePageLayoutView="100" workbookViewId="0">
      <selection pane="topLeft" activeCell="C81" activeCellId="0" sqref="C8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44950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114</v>
      </c>
      <c r="D5" s="13" t="n">
        <v>8.5</v>
      </c>
      <c r="E5" s="13"/>
      <c r="F5" s="13" t="n">
        <v>20</v>
      </c>
      <c r="G5" s="13" t="n">
        <f aca="false">$D$5*$F$5</f>
        <v>170</v>
      </c>
    </row>
    <row r="6" customFormat="false" ht="15" hidden="false" customHeight="false" outlineLevel="0" collapsed="false">
      <c r="A6" s="11" t="s">
        <v>16</v>
      </c>
      <c r="B6" s="0" t="n">
        <v>10.5</v>
      </c>
      <c r="C6" s="12" t="s">
        <v>105</v>
      </c>
      <c r="D6" s="13" t="n">
        <v>8.5</v>
      </c>
      <c r="E6" s="13" t="n">
        <v>60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630</v>
      </c>
      <c r="C11" s="15" t="s">
        <v>20</v>
      </c>
      <c r="D11" s="0" t="n">
        <f aca="false">G11/B11</f>
        <v>0.26984126984127</v>
      </c>
      <c r="E11" s="16"/>
      <c r="F11" s="17" t="s">
        <v>21</v>
      </c>
      <c r="G11" s="14" t="n">
        <f aca="false">SUM(G5:G10)</f>
        <v>170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105</v>
      </c>
      <c r="D16" s="13" t="n">
        <v>8.5</v>
      </c>
      <c r="E16" s="13" t="n">
        <v>120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115</v>
      </c>
      <c r="D17" s="13" t="n">
        <v>11.1</v>
      </c>
      <c r="E17" s="13"/>
      <c r="F17" s="13" t="n">
        <v>85</v>
      </c>
      <c r="G17" s="13" t="n">
        <f aca="false">$D$17*$F$17</f>
        <v>943.5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0.898571428571429</v>
      </c>
      <c r="E21" s="16"/>
      <c r="F21" s="17" t="s">
        <v>21</v>
      </c>
      <c r="G21" s="14" t="n">
        <f aca="false">SUM(G15:G20)</f>
        <v>943.5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 t="s">
        <v>116</v>
      </c>
      <c r="D25" s="13" t="n">
        <v>8.5</v>
      </c>
      <c r="E25" s="13" t="n">
        <v>50</v>
      </c>
      <c r="F25" s="13" t="n">
        <v>50</v>
      </c>
      <c r="G25" s="13" t="n">
        <f aca="false">$D$25*$F$25</f>
        <v>425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117</v>
      </c>
      <c r="D26" s="13" t="n">
        <v>8.5</v>
      </c>
      <c r="E26" s="13" t="n">
        <v>50</v>
      </c>
      <c r="F26" s="13" t="n">
        <v>50</v>
      </c>
      <c r="G26" s="13" t="n">
        <f aca="false">$D$26*$F$26</f>
        <v>425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0.885416666666667</v>
      </c>
      <c r="E31" s="16"/>
      <c r="F31" s="17" t="s">
        <v>21</v>
      </c>
      <c r="G31" s="14" t="n">
        <f aca="false">SUM(G25:G30)</f>
        <v>850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94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222</v>
      </c>
      <c r="E48" s="0" t="n">
        <f aca="false">$B$48*$D$48</f>
        <v>1058.94</v>
      </c>
      <c r="F48" s="0" t="s">
        <v>118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1534.14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1080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1.4205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21.5" hidden="false" customHeight="false" outlineLevel="0" collapsed="false">
      <c r="A80" s="0" t="s">
        <v>68</v>
      </c>
      <c r="B80" s="15" t="s">
        <v>119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120</v>
      </c>
    </row>
    <row r="82" customFormat="false" ht="15" hidden="false" customHeight="false" outlineLevel="0" collapsed="false">
      <c r="A82" s="0" t="s">
        <v>82</v>
      </c>
      <c r="B82" s="15" t="s">
        <v>71</v>
      </c>
      <c r="C82" s="0" t="n">
        <v>8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C45" colorId="64" zoomScale="100" zoomScaleNormal="100" zoomScalePageLayoutView="100" workbookViewId="0">
      <selection pane="topLeft" activeCell="D48" activeCellId="0" sqref="D4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44949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103</v>
      </c>
      <c r="D5" s="13" t="n">
        <v>8.5</v>
      </c>
      <c r="E5" s="13" t="n">
        <v>20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9.5</v>
      </c>
      <c r="C6" s="12" t="s">
        <v>104</v>
      </c>
      <c r="D6" s="13" t="n">
        <v>8.5</v>
      </c>
      <c r="E6" s="13" t="n">
        <v>35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121</v>
      </c>
      <c r="D7" s="13" t="n">
        <v>8.5</v>
      </c>
      <c r="E7" s="13"/>
      <c r="F7" s="13" t="n">
        <v>40</v>
      </c>
      <c r="G7" s="13" t="n">
        <f aca="false">$D$7*$F$7</f>
        <v>340</v>
      </c>
    </row>
    <row r="8" customFormat="false" ht="15" hidden="false" customHeight="false" outlineLevel="0" collapsed="false">
      <c r="A8" s="11"/>
      <c r="C8" s="12" t="s">
        <v>122</v>
      </c>
      <c r="D8" s="13" t="n">
        <v>8.5</v>
      </c>
      <c r="E8" s="13"/>
      <c r="F8" s="13" t="n">
        <v>20</v>
      </c>
      <c r="G8" s="13" t="n">
        <f aca="false">$D$8*$F$8</f>
        <v>170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570</v>
      </c>
      <c r="C11" s="15" t="s">
        <v>20</v>
      </c>
      <c r="D11" s="0" t="n">
        <f aca="false">G11/B11</f>
        <v>0.894736842105263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15</v>
      </c>
      <c r="D16" s="13" t="n">
        <v>8.5</v>
      </c>
      <c r="E16" s="13"/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123</v>
      </c>
      <c r="D17" s="13" t="n">
        <v>11.1</v>
      </c>
      <c r="E17" s="13" t="n">
        <v>85</v>
      </c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0.971428571428571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 t="s">
        <v>124</v>
      </c>
      <c r="D25" s="13" t="n">
        <v>8.5</v>
      </c>
      <c r="E25" s="13" t="n">
        <v>120</v>
      </c>
      <c r="F25" s="13" t="n">
        <v>120</v>
      </c>
      <c r="G25" s="13" t="n">
        <f aca="false">$D$25*$F$25</f>
        <v>1020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200</v>
      </c>
      <c r="F36" s="13" t="n">
        <v>200</v>
      </c>
      <c r="G36" s="13" t="n">
        <f aca="false">$D$36*$F$36</f>
        <v>266</v>
      </c>
    </row>
    <row r="37" customFormat="false" ht="12.75" hidden="false" customHeight="true" outlineLevel="0" collapsed="false">
      <c r="A37" s="11" t="s">
        <v>34</v>
      </c>
      <c r="B37" s="0" t="n">
        <v>6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360</v>
      </c>
      <c r="C40" s="15" t="s">
        <v>20</v>
      </c>
      <c r="D40" s="0" t="n">
        <f aca="false">G40/B40</f>
        <v>0.738888888888889</v>
      </c>
      <c r="E40" s="16"/>
      <c r="F40" s="17" t="s">
        <v>21</v>
      </c>
      <c r="G40" s="14" t="n">
        <f aca="false">SUM(G36:G39)</f>
        <v>266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27.75" hidden="false" customHeight="false" outlineLevel="0" collapsed="false">
      <c r="A47" s="19" t="s">
        <v>42</v>
      </c>
      <c r="B47" s="29" t="n">
        <v>4.32</v>
      </c>
      <c r="C47" s="0" t="n">
        <v>120</v>
      </c>
      <c r="D47" s="0" t="n">
        <v>111</v>
      </c>
      <c r="E47" s="0" t="n">
        <f aca="false">$B$47*$D$47</f>
        <v>479.52</v>
      </c>
      <c r="F47" s="15" t="s">
        <v>125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126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C56" s="0" t="n">
        <v>100</v>
      </c>
      <c r="E56" s="0" t="n">
        <f aca="false">$B$56*$D$56</f>
        <v>0</v>
      </c>
      <c r="F56" s="0" t="s">
        <v>127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1004.22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  <c r="B65" s="0" t="n">
        <v>6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1470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0.683142857142857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68</v>
      </c>
      <c r="B80" s="15" t="s">
        <v>128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129</v>
      </c>
    </row>
    <row r="82" customFormat="false" ht="15" hidden="false" customHeight="false" outlineLevel="0" collapsed="false">
      <c r="A82" s="0" t="s">
        <v>82</v>
      </c>
      <c r="B82" s="15" t="s">
        <v>71</v>
      </c>
      <c r="C82" s="0" t="n">
        <v>8</v>
      </c>
    </row>
    <row r="83" customFormat="false" ht="15" hidden="false" customHeight="false" outlineLevel="0" collapsed="false">
      <c r="A83" s="0" t="s">
        <v>130</v>
      </c>
      <c r="B83" s="0" t="s">
        <v>131</v>
      </c>
      <c r="C83" s="0" t="n">
        <v>3</v>
      </c>
    </row>
    <row r="84" customFormat="false" ht="15" hidden="false" customHeight="false" outlineLevel="0" collapsed="false">
      <c r="A84" s="0" t="s">
        <v>34</v>
      </c>
      <c r="B84" s="0" t="s">
        <v>132</v>
      </c>
      <c r="C84" s="0" t="n">
        <v>2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D44" colorId="64" zoomScale="100" zoomScaleNormal="100" zoomScalePageLayoutView="100" workbookViewId="0">
      <selection pane="topLeft" activeCell="D48" activeCellId="0" sqref="D48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44946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133</v>
      </c>
      <c r="D6" s="13" t="n">
        <v>8.5</v>
      </c>
      <c r="E6" s="13" t="n">
        <v>60</v>
      </c>
      <c r="F6" s="13" t="n">
        <v>60</v>
      </c>
      <c r="G6" s="13" t="n">
        <f aca="false">$D$6*$F$6</f>
        <v>510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  <c r="H13" s="30" t="s">
        <v>54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  <c r="H14" s="31"/>
    </row>
    <row r="15" customFormat="false" ht="15" hidden="false" customHeight="false" outlineLevel="0" collapsed="false">
      <c r="A15" s="11" t="s">
        <v>23</v>
      </c>
      <c r="C15" s="12" t="s">
        <v>89</v>
      </c>
      <c r="D15" s="13" t="n">
        <v>8.5</v>
      </c>
      <c r="E15" s="13"/>
      <c r="F15" s="13" t="n">
        <v>60</v>
      </c>
      <c r="G15" s="13" t="n">
        <f aca="false">$D$15*$F$15</f>
        <v>510</v>
      </c>
      <c r="H15" s="31"/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133</v>
      </c>
      <c r="D16" s="13" t="n">
        <v>8.5</v>
      </c>
      <c r="E16" s="13" t="n">
        <v>120</v>
      </c>
      <c r="F16" s="13"/>
      <c r="G16" s="13" t="n">
        <f aca="false">$D$16*$F$16</f>
        <v>0</v>
      </c>
      <c r="H16" s="31"/>
    </row>
    <row r="17" customFormat="false" ht="15" hidden="false" customHeight="false" outlineLevel="0" collapsed="false">
      <c r="A17" s="11" t="s">
        <v>26</v>
      </c>
      <c r="B17" s="0" t="n">
        <v>8</v>
      </c>
      <c r="C17" s="12" t="s">
        <v>134</v>
      </c>
      <c r="D17" s="13" t="n">
        <v>8.5</v>
      </c>
      <c r="E17" s="13"/>
      <c r="F17" s="13" t="n">
        <v>80</v>
      </c>
      <c r="G17" s="13" t="n">
        <f aca="false">$D$17*$F$17</f>
        <v>680</v>
      </c>
      <c r="H17" s="31" t="s">
        <v>135</v>
      </c>
    </row>
    <row r="18" customFormat="false" ht="15" hidden="false" customHeight="false" outlineLevel="0" collapsed="false">
      <c r="A18" s="11"/>
      <c r="C18" s="12" t="s">
        <v>136</v>
      </c>
      <c r="D18" s="13" t="n">
        <v>11.1</v>
      </c>
      <c r="E18" s="13"/>
      <c r="F18" s="13" t="n">
        <v>30</v>
      </c>
      <c r="G18" s="13" t="n">
        <f aca="false">$D$18*$F$18</f>
        <v>333</v>
      </c>
      <c r="H18" s="31"/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  <c r="H19" s="31"/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  <c r="H20" s="31"/>
    </row>
    <row r="21" customFormat="false" ht="43.5" hidden="false" customHeight="true" outlineLevel="0" collapsed="false">
      <c r="A21" s="6" t="s">
        <v>19</v>
      </c>
      <c r="B21" s="0" t="n">
        <f aca="false">SUM(B15:B17)*60</f>
        <v>1020</v>
      </c>
      <c r="C21" s="15" t="s">
        <v>20</v>
      </c>
      <c r="D21" s="0" t="n">
        <f aca="false">G21/B21</f>
        <v>1.49313725490196</v>
      </c>
      <c r="E21" s="16"/>
      <c r="F21" s="17" t="s">
        <v>21</v>
      </c>
      <c r="G21" s="14" t="n">
        <f aca="false">SUM(G15:G20)</f>
        <v>1523</v>
      </c>
      <c r="H21" s="31"/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 t="s">
        <v>103</v>
      </c>
      <c r="D25" s="13" t="n">
        <v>8.5</v>
      </c>
      <c r="E25" s="13" t="n">
        <v>30</v>
      </c>
      <c r="F25" s="13" t="n">
        <v>30</v>
      </c>
      <c r="G25" s="13" t="n">
        <f aca="false">$D$25*$F$25</f>
        <v>255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137</v>
      </c>
      <c r="D26" s="13" t="n">
        <v>8.5</v>
      </c>
      <c r="E26" s="13" t="n">
        <v>80</v>
      </c>
      <c r="F26" s="13" t="n">
        <v>80</v>
      </c>
      <c r="G26" s="13" t="n">
        <f aca="false">$D$26*$F$26</f>
        <v>680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0.973958333333333</v>
      </c>
      <c r="E31" s="16"/>
      <c r="F31" s="17" t="s">
        <v>21</v>
      </c>
      <c r="G31" s="14" t="n">
        <f aca="false">SUM(G25:G30)</f>
        <v>935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34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D47" s="0" t="n">
        <v>109</v>
      </c>
      <c r="E47" s="0" t="n">
        <f aca="false">$B$47*$D$47</f>
        <v>470.88</v>
      </c>
      <c r="F47" s="15" t="s">
        <v>94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220</v>
      </c>
      <c r="D48" s="0" t="n">
        <v>218</v>
      </c>
      <c r="E48" s="0" t="n">
        <f aca="false">$B$48*$D$48</f>
        <v>1039.86</v>
      </c>
      <c r="F48" s="0" t="s">
        <v>138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1510.74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10.5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  <c r="B65" s="0" t="n">
        <v>7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1590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0.950150943396226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68</v>
      </c>
      <c r="B80" s="15" t="s">
        <v>128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120</v>
      </c>
    </row>
    <row r="82" customFormat="false" ht="15" hidden="false" customHeight="false" outlineLevel="0" collapsed="false">
      <c r="A82" s="0" t="s">
        <v>82</v>
      </c>
      <c r="B82" s="15" t="s">
        <v>71</v>
      </c>
      <c r="C82" s="0" t="n">
        <v>8</v>
      </c>
      <c r="D82" s="0" t="s">
        <v>139</v>
      </c>
    </row>
    <row r="83" customFormat="false" ht="15" hidden="false" customHeight="false" outlineLevel="0" collapsed="false">
      <c r="A83" s="0" t="s">
        <v>130</v>
      </c>
      <c r="B83" s="0" t="s">
        <v>140</v>
      </c>
      <c r="C83" s="0" t="n">
        <v>1</v>
      </c>
    </row>
    <row r="84" customFormat="false" ht="15" hidden="false" customHeight="false" outlineLevel="0" collapsed="false">
      <c r="A84" s="0" t="s">
        <v>34</v>
      </c>
      <c r="B84" s="0" t="s">
        <v>141</v>
      </c>
      <c r="C84" s="0" t="n">
        <v>3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B80" colorId="64" zoomScale="100" zoomScaleNormal="100" zoomScalePageLayoutView="100" workbookViewId="0">
      <selection pane="topLeft" activeCell="C81" activeCellId="0" sqref="C8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44945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142</v>
      </c>
      <c r="D5" s="13" t="n">
        <v>8.5</v>
      </c>
      <c r="E5" s="13"/>
      <c r="F5" s="13" t="n">
        <v>30</v>
      </c>
      <c r="G5" s="13" t="n">
        <f aca="false">$D$5*$F$5</f>
        <v>255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89</v>
      </c>
      <c r="D6" s="13" t="n">
        <v>8.5</v>
      </c>
      <c r="E6" s="13"/>
      <c r="F6" s="13" t="n">
        <v>30</v>
      </c>
      <c r="G6" s="13" t="n">
        <f aca="false">$D$6*$F$6</f>
        <v>255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510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136</v>
      </c>
      <c r="D15" s="13" t="n">
        <v>8.5</v>
      </c>
      <c r="E15" s="13" t="n">
        <v>30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134</v>
      </c>
      <c r="D16" s="13" t="n">
        <v>8.5</v>
      </c>
      <c r="E16" s="13" t="n">
        <v>80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89</v>
      </c>
      <c r="D17" s="13" t="n">
        <v>8.5</v>
      </c>
      <c r="E17" s="13"/>
      <c r="F17" s="13" t="n">
        <v>60</v>
      </c>
      <c r="G17" s="13" t="n">
        <f aca="false">$D$17*$F$17</f>
        <v>510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0.485714285714286</v>
      </c>
      <c r="E21" s="16"/>
      <c r="F21" s="17" t="s">
        <v>21</v>
      </c>
      <c r="G21" s="14" t="n">
        <f aca="false">SUM(G15:G20)</f>
        <v>510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 t="s">
        <v>143</v>
      </c>
      <c r="D25" s="13" t="n">
        <v>8.5</v>
      </c>
      <c r="E25" s="13"/>
      <c r="F25" s="13" t="n">
        <v>100</v>
      </c>
      <c r="G25" s="13" t="n">
        <f aca="false">$D$25*$F$25</f>
        <v>850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134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1.94791666666667</v>
      </c>
      <c r="E31" s="16"/>
      <c r="F31" s="17" t="s">
        <v>21</v>
      </c>
      <c r="G31" s="14" t="n">
        <f aca="false">SUM(G25:G30)</f>
        <v>1870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E47" s="0" t="n">
        <f aca="false">$B$47*$D$47</f>
        <v>0</v>
      </c>
      <c r="F47" s="15"/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110</v>
      </c>
      <c r="D48" s="0" t="n">
        <v>110</v>
      </c>
      <c r="E48" s="0" t="n">
        <f aca="false">$B$48*$D$48</f>
        <v>524.7</v>
      </c>
      <c r="F48" s="0" t="s">
        <v>144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524.7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540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0.971666666666667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68</v>
      </c>
      <c r="B80" s="15" t="s">
        <v>145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120</v>
      </c>
    </row>
    <row r="82" customFormat="false" ht="15" hidden="false" customHeight="false" outlineLevel="0" collapsed="false">
      <c r="A82" s="0" t="s">
        <v>72</v>
      </c>
      <c r="B82" s="15" t="s">
        <v>71</v>
      </c>
      <c r="C82" s="0" t="n">
        <v>8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showFormulas="false" showGridLines="true" showRowColHeaders="true" showZeros="true" rightToLeft="false" tabSelected="false" showOutlineSymbols="true" defaultGridColor="true" view="normal" topLeftCell="B79" colorId="64" zoomScale="100" zoomScaleNormal="100" zoomScalePageLayoutView="100" workbookViewId="0">
      <selection pane="topLeft" activeCell="B80" activeCellId="0" sqref="B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44944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142</v>
      </c>
      <c r="D5" s="13" t="n">
        <v>8.5</v>
      </c>
      <c r="E5" s="13" t="n">
        <v>30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C6" s="12" t="s">
        <v>146</v>
      </c>
      <c r="D6" s="13" t="n">
        <v>8.5</v>
      </c>
      <c r="E6" s="13" t="n">
        <v>30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0</v>
      </c>
      <c r="C11" s="15" t="s">
        <v>20</v>
      </c>
      <c r="D11" s="0" t="e">
        <f aca="false">G11/B11</f>
        <v>#DIV/0!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134</v>
      </c>
      <c r="D15" s="13" t="n">
        <v>8.5</v>
      </c>
      <c r="E15" s="13"/>
      <c r="F15" s="13" t="n">
        <v>1</v>
      </c>
      <c r="G15" s="13" t="n">
        <f aca="false">$D$15*$F$15</f>
        <v>8.5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105</v>
      </c>
      <c r="D16" s="13" t="n">
        <v>8.5</v>
      </c>
      <c r="E16" s="13" t="n">
        <v>120</v>
      </c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143</v>
      </c>
      <c r="D17" s="13" t="n">
        <v>8.5</v>
      </c>
      <c r="E17" s="13"/>
      <c r="F17" s="13" t="n">
        <v>50</v>
      </c>
      <c r="G17" s="13" t="n">
        <f aca="false">$D$17*$F$17</f>
        <v>425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1.38428571428571</v>
      </c>
      <c r="E21" s="16"/>
      <c r="F21" s="17" t="s">
        <v>21</v>
      </c>
      <c r="G21" s="14" t="n">
        <f aca="false">SUM(G15:G20)</f>
        <v>1453.5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0" t="s">
        <v>105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147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210</v>
      </c>
      <c r="D48" s="0" t="n">
        <v>100</v>
      </c>
      <c r="E48" s="0" t="n">
        <f aca="false">$B$48*$D$48</f>
        <v>477</v>
      </c>
      <c r="F48" s="0" t="s">
        <v>148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952.2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  <c r="B65" s="0" t="n">
        <v>7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960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0.991875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41.25" hidden="false" customHeight="false" outlineLevel="0" collapsed="false">
      <c r="A80" s="0" t="s">
        <v>68</v>
      </c>
      <c r="B80" s="15" t="s">
        <v>149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150</v>
      </c>
    </row>
    <row r="82" customFormat="false" ht="15" hidden="false" customHeight="false" outlineLevel="0" collapsed="false">
      <c r="A82" s="0" t="s">
        <v>82</v>
      </c>
      <c r="B82" s="15" t="s">
        <v>71</v>
      </c>
    </row>
    <row r="83" customFormat="false" ht="15" hidden="false" customHeight="false" outlineLevel="0" collapsed="false">
      <c r="A83" s="0" t="s">
        <v>130</v>
      </c>
      <c r="B83" s="0" t="s">
        <v>151</v>
      </c>
      <c r="C83" s="0" t="n">
        <v>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showFormulas="false" showGridLines="true" showRowColHeaders="true" showZeros="true" rightToLeft="false" tabSelected="false" showOutlineSymbols="true" defaultGridColor="true" view="normal" topLeftCell="E11" colorId="64" zoomScale="100" zoomScaleNormal="100" zoomScalePageLayoutView="100" workbookViewId="0">
      <selection pane="topLeft" activeCell="F15" activeCellId="0" sqref="F15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44943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121</v>
      </c>
      <c r="D5" s="13" t="n">
        <v>8.5</v>
      </c>
      <c r="E5" s="13" t="n">
        <v>60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152</v>
      </c>
      <c r="D6" s="13" t="n">
        <v>8.5</v>
      </c>
      <c r="E6" s="13" t="n">
        <v>20</v>
      </c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153</v>
      </c>
      <c r="D7" s="13" t="n">
        <v>8.5</v>
      </c>
      <c r="E7" s="13"/>
      <c r="F7" s="13" t="n">
        <v>80</v>
      </c>
      <c r="G7" s="13" t="n">
        <f aca="false">$D$7*$F$7</f>
        <v>680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1.41666666666667</v>
      </c>
      <c r="E11" s="16"/>
      <c r="F11" s="17" t="s">
        <v>21</v>
      </c>
      <c r="G11" s="14" t="n">
        <f aca="false">SUM(G5:G10)</f>
        <v>680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153</v>
      </c>
      <c r="D15" s="13" t="n">
        <v>8.5</v>
      </c>
      <c r="E15" s="13"/>
      <c r="F15" s="13" t="n">
        <v>50</v>
      </c>
      <c r="G15" s="13" t="n">
        <f aca="false">$D$15*$F$15</f>
        <v>425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89</v>
      </c>
      <c r="D16" s="13" t="n">
        <v>8.5</v>
      </c>
      <c r="E16" s="13" t="n">
        <v>120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9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1080</v>
      </c>
      <c r="C21" s="15" t="s">
        <v>20</v>
      </c>
      <c r="D21" s="0" t="n">
        <f aca="false">G21/B21</f>
        <v>0.393518518518519</v>
      </c>
      <c r="E21" s="16"/>
      <c r="F21" s="17" t="s">
        <v>21</v>
      </c>
      <c r="G21" s="14" t="n">
        <f aca="false">SUM(G15:G20)</f>
        <v>425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143</v>
      </c>
      <c r="D26" s="13" t="n">
        <v>8.5</v>
      </c>
      <c r="E26" s="13" t="n">
        <v>100</v>
      </c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</v>
      </c>
      <c r="E31" s="16"/>
      <c r="F31" s="17" t="s">
        <v>21</v>
      </c>
      <c r="G31" s="14" t="n">
        <f aca="false">SUM(G25:G30)</f>
        <v>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34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0</v>
      </c>
      <c r="C40" s="15" t="s">
        <v>20</v>
      </c>
      <c r="D40" s="0" t="e">
        <f aca="false">G40/B40</f>
        <v>#DIV/0!</v>
      </c>
      <c r="E40" s="16"/>
      <c r="F40" s="17" t="s">
        <v>21</v>
      </c>
      <c r="G40" s="14" t="n">
        <f aca="false">SUM(G36:G39)</f>
        <v>0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E47" s="0" t="n">
        <f aca="false">$B$47*$D$47</f>
        <v>0</v>
      </c>
      <c r="F47" s="15" t="s">
        <v>94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210</v>
      </c>
      <c r="D48" s="0" t="n">
        <v>210</v>
      </c>
      <c r="E48" s="0" t="n">
        <f aca="false">$B$48*$D$48</f>
        <v>1001.7</v>
      </c>
      <c r="F48" s="0" t="s">
        <v>154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1001.7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1530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0.654705882352941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54.75" hidden="false" customHeight="false" outlineLevel="0" collapsed="false">
      <c r="A80" s="0" t="s">
        <v>68</v>
      </c>
      <c r="B80" s="15" t="s">
        <v>155</v>
      </c>
      <c r="C80" s="0" t="n">
        <v>8</v>
      </c>
    </row>
    <row r="81" customFormat="false" ht="15" hidden="false" customHeight="false" outlineLevel="0" collapsed="false">
      <c r="A81" s="0" t="s">
        <v>70</v>
      </c>
      <c r="B81" s="15" t="s">
        <v>71</v>
      </c>
      <c r="C81" s="0" t="s">
        <v>156</v>
      </c>
    </row>
    <row r="82" customFormat="false" ht="15" hidden="false" customHeight="false" outlineLevel="0" collapsed="false">
      <c r="A82" s="0" t="s">
        <v>82</v>
      </c>
      <c r="B82" s="15" t="s">
        <v>71</v>
      </c>
      <c r="C82" s="0" t="n">
        <v>8</v>
      </c>
    </row>
    <row r="83" customFormat="false" ht="15" hidden="false" customHeight="false" outlineLevel="0" collapsed="false">
      <c r="A83" s="0" t="s">
        <v>130</v>
      </c>
      <c r="B83" s="0" t="s">
        <v>140</v>
      </c>
      <c r="C83" s="0" t="n">
        <v>0.5</v>
      </c>
    </row>
    <row r="84" customFormat="false" ht="15" hidden="false" customHeight="false" outlineLevel="0" collapsed="false">
      <c r="A84" s="0" t="s">
        <v>34</v>
      </c>
      <c r="B84" s="0" t="s">
        <v>141</v>
      </c>
      <c r="C84" s="0" t="n">
        <v>0.5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74" colorId="64" zoomScale="100" zoomScaleNormal="100" zoomScalePageLayoutView="100" workbookViewId="0">
      <selection pane="topLeft" activeCell="C80" activeCellId="0" sqref="C80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44942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/>
      <c r="C5" s="12" t="s">
        <v>157</v>
      </c>
      <c r="D5" s="13" t="n">
        <v>8.5</v>
      </c>
      <c r="E5" s="13" t="n">
        <v>80</v>
      </c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480</v>
      </c>
      <c r="C11" s="15" t="s">
        <v>20</v>
      </c>
      <c r="D11" s="0" t="n">
        <f aca="false">G11/B11</f>
        <v>0</v>
      </c>
      <c r="E11" s="16"/>
      <c r="F11" s="17" t="s">
        <v>21</v>
      </c>
      <c r="G11" s="14" t="n">
        <f aca="false">SUM(G5:G10)</f>
        <v>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134</v>
      </c>
      <c r="D15" s="13" t="n">
        <v>8.5</v>
      </c>
      <c r="E15" s="13"/>
      <c r="F15" s="13" t="n">
        <v>59</v>
      </c>
      <c r="G15" s="13" t="n">
        <f aca="false">$D$15*$F$15</f>
        <v>501.5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157</v>
      </c>
      <c r="D16" s="13" t="n">
        <v>8.5</v>
      </c>
      <c r="E16" s="13" t="n">
        <v>100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0.477619047619048</v>
      </c>
      <c r="E21" s="16"/>
      <c r="F21" s="17" t="s">
        <v>21</v>
      </c>
      <c r="G21" s="14" t="n">
        <f aca="false">SUM(G15:G20)</f>
        <v>501.5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133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158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220</v>
      </c>
      <c r="D48" s="0" t="n">
        <v>220</v>
      </c>
      <c r="E48" s="0" t="n">
        <f aca="false">$B$48*$D$48</f>
        <v>1049.4</v>
      </c>
      <c r="F48" s="0" t="s">
        <v>159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160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2097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9.5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8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2070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1.01304347826087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70</v>
      </c>
      <c r="B80" s="15" t="s">
        <v>71</v>
      </c>
      <c r="C80" s="0" t="s">
        <v>161</v>
      </c>
    </row>
    <row r="81" customFormat="false" ht="15" hidden="false" customHeight="false" outlineLevel="0" collapsed="false">
      <c r="A81" s="0" t="s">
        <v>82</v>
      </c>
      <c r="B81" s="15" t="s">
        <v>71</v>
      </c>
      <c r="C81" s="0" t="n">
        <v>8</v>
      </c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showFormulas="false" showGridLines="true" showRowColHeaders="true" showZeros="true" rightToLeft="false" tabSelected="false" showOutlineSymbols="true" defaultGridColor="true" view="normal" topLeftCell="A80" colorId="64" zoomScale="100" zoomScaleNormal="100" zoomScalePageLayoutView="100" workbookViewId="0">
      <selection pane="topLeft" activeCell="B84" activeCellId="0" sqref="B84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44939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162</v>
      </c>
      <c r="B5" s="0" t="n">
        <v>8</v>
      </c>
      <c r="C5" s="12" t="s">
        <v>163</v>
      </c>
      <c r="D5" s="13" t="n">
        <v>8.5</v>
      </c>
      <c r="E5" s="13" t="n">
        <v>30</v>
      </c>
      <c r="F5" s="13" t="n">
        <v>30</v>
      </c>
      <c r="G5" s="13" t="n">
        <f aca="false">$D$5*$F$5</f>
        <v>255</v>
      </c>
    </row>
    <row r="6" customFormat="false" ht="15" hidden="false" customHeight="false" outlineLevel="0" collapsed="false">
      <c r="A6" s="11" t="s">
        <v>16</v>
      </c>
      <c r="B6" s="0" t="n">
        <v>5.5</v>
      </c>
      <c r="C6" s="12" t="s">
        <v>134</v>
      </c>
      <c r="D6" s="13" t="n">
        <v>8.5</v>
      </c>
      <c r="E6" s="13" t="n">
        <v>45</v>
      </c>
      <c r="F6" s="13" t="n">
        <v>45</v>
      </c>
      <c r="G6" s="13" t="n">
        <f aca="false">$D$6*$F$6</f>
        <v>382.5</v>
      </c>
    </row>
    <row r="7" customFormat="false" ht="15" hidden="false" customHeight="false" outlineLevel="0" collapsed="false">
      <c r="A7" s="11" t="s">
        <v>18</v>
      </c>
      <c r="C7" s="12" t="s">
        <v>164</v>
      </c>
      <c r="D7" s="13" t="n">
        <v>11.1</v>
      </c>
      <c r="E7" s="13"/>
      <c r="F7" s="13" t="n">
        <v>27</v>
      </c>
      <c r="G7" s="13" t="n">
        <f aca="false">$D$7*$F$7</f>
        <v>299.7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810</v>
      </c>
      <c r="C11" s="15" t="s">
        <v>20</v>
      </c>
      <c r="D11" s="0" t="n">
        <f aca="false">G11/B11</f>
        <v>1.15703703703704</v>
      </c>
      <c r="E11" s="16"/>
      <c r="F11" s="17" t="s">
        <v>21</v>
      </c>
      <c r="G11" s="14" t="n">
        <f aca="false">SUM(G5:G10)</f>
        <v>937.2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103</v>
      </c>
      <c r="D15" s="13" t="n">
        <v>8.5</v>
      </c>
      <c r="E15" s="13"/>
      <c r="F15" s="13" t="n">
        <v>20</v>
      </c>
      <c r="G15" s="13" t="n">
        <f aca="false">$D$15*$F$15</f>
        <v>170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134</v>
      </c>
      <c r="D16" s="13" t="n">
        <v>8.5</v>
      </c>
      <c r="E16" s="13" t="n">
        <v>120</v>
      </c>
      <c r="F16" s="13" t="n">
        <v>60</v>
      </c>
      <c r="G16" s="13" t="n">
        <f aca="false">$D$16*$F$16</f>
        <v>510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164</v>
      </c>
      <c r="D17" s="13" t="n">
        <v>11.1</v>
      </c>
      <c r="E17" s="13"/>
      <c r="F17" s="13" t="n">
        <v>35</v>
      </c>
      <c r="G17" s="13" t="n">
        <f aca="false">$D$17*$F$17</f>
        <v>388.5</v>
      </c>
    </row>
    <row r="18" customFormat="false" ht="15" hidden="false" customHeight="false" outlineLevel="0" collapsed="false">
      <c r="A18" s="11"/>
      <c r="C18" s="12" t="s">
        <v>88</v>
      </c>
      <c r="D18" s="13" t="n">
        <v>8.5</v>
      </c>
      <c r="E18" s="13"/>
      <c r="F18" s="13" t="n">
        <v>91</v>
      </c>
      <c r="G18" s="13" t="n">
        <f aca="false">$D$18*$F$18</f>
        <v>773.5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1.75428571428571</v>
      </c>
      <c r="E21" s="16"/>
      <c r="F21" s="17" t="s">
        <v>21</v>
      </c>
      <c r="G21" s="14" t="n">
        <f aca="false">SUM(G15:G20)</f>
        <v>1842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 t="s">
        <v>165</v>
      </c>
      <c r="D25" s="13" t="n">
        <v>8.5</v>
      </c>
      <c r="E25" s="13" t="n">
        <v>46</v>
      </c>
      <c r="F25" s="13" t="n">
        <v>46</v>
      </c>
      <c r="G25" s="13" t="n">
        <f aca="false">$D$25*$F$25</f>
        <v>391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143</v>
      </c>
      <c r="D26" s="13" t="n">
        <v>8.5</v>
      </c>
      <c r="E26" s="13" t="n">
        <v>54</v>
      </c>
      <c r="F26" s="13" t="n">
        <v>54</v>
      </c>
      <c r="G26" s="13" t="n">
        <f aca="false">$D$26*$F$26</f>
        <v>459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0.885416666666667</v>
      </c>
      <c r="E31" s="16"/>
      <c r="F31" s="17" t="s">
        <v>21</v>
      </c>
      <c r="G31" s="14" t="n">
        <f aca="false">SUM(G25:G30)</f>
        <v>850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166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210</v>
      </c>
      <c r="D48" s="0" t="n">
        <v>210</v>
      </c>
      <c r="E48" s="0" t="n">
        <f aca="false">$B$48*$D$48</f>
        <v>1001.7</v>
      </c>
      <c r="F48" s="0" t="s">
        <v>167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168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2049.3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8</v>
      </c>
    </row>
    <row r="65" customFormat="false" ht="15" hidden="false" customHeight="false" outlineLevel="0" collapsed="false">
      <c r="A65" s="0" t="s">
        <v>23</v>
      </c>
      <c r="B65" s="0" t="n">
        <v>7.5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1950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1.05092307692308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70</v>
      </c>
      <c r="B80" s="15" t="s">
        <v>71</v>
      </c>
      <c r="C80" s="0" t="s">
        <v>120</v>
      </c>
    </row>
    <row r="81" customFormat="false" ht="15" hidden="false" customHeight="false" outlineLevel="0" collapsed="false">
      <c r="A81" s="0" t="s">
        <v>82</v>
      </c>
      <c r="B81" s="15" t="s">
        <v>71</v>
      </c>
      <c r="C81" s="0" t="n">
        <v>8</v>
      </c>
    </row>
    <row r="82" customFormat="false" ht="15" hidden="false" customHeight="false" outlineLevel="0" collapsed="false">
      <c r="A82" s="0" t="s">
        <v>16</v>
      </c>
      <c r="B82" s="15" t="s">
        <v>169</v>
      </c>
      <c r="C82" s="0" t="n">
        <v>2.5</v>
      </c>
    </row>
    <row r="83" customFormat="false" ht="15" hidden="false" customHeight="false" outlineLevel="0" collapsed="false">
      <c r="A83" s="0" t="s">
        <v>130</v>
      </c>
      <c r="B83" s="0" t="s">
        <v>140</v>
      </c>
      <c r="C83" s="0" t="n">
        <v>0.5</v>
      </c>
    </row>
    <row r="84" customFormat="false" ht="15" hidden="false" customHeight="false" outlineLevel="0" collapsed="false">
      <c r="A84" s="0" t="s">
        <v>100</v>
      </c>
      <c r="B84" s="0" t="s">
        <v>170</v>
      </c>
    </row>
    <row r="87" customFormat="false" ht="15" hidden="false" customHeight="false" outlineLevel="0" collapsed="false">
      <c r="A87" s="0" t="s">
        <v>171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F15" activeCellId="0" sqref="F15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44938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162</v>
      </c>
      <c r="B5" s="0" t="n">
        <v>7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164</v>
      </c>
      <c r="D7" s="13" t="n">
        <v>11.1</v>
      </c>
      <c r="E7" s="13" t="n">
        <v>55</v>
      </c>
      <c r="F7" s="13" t="n">
        <v>28</v>
      </c>
      <c r="G7" s="13" t="n">
        <f aca="false">$D$7*$F$7</f>
        <v>310.8</v>
      </c>
    </row>
    <row r="8" customFormat="false" ht="15" hidden="false" customHeight="false" outlineLevel="0" collapsed="false">
      <c r="A8" s="11"/>
      <c r="C8" s="12" t="s">
        <v>172</v>
      </c>
      <c r="D8" s="13" t="n">
        <v>11.1</v>
      </c>
      <c r="E8" s="13" t="n">
        <v>20</v>
      </c>
      <c r="F8" s="13" t="n">
        <v>20</v>
      </c>
      <c r="G8" s="13" t="n">
        <f aca="false">$D$8*$F$8</f>
        <v>222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900</v>
      </c>
      <c r="C11" s="15" t="s">
        <v>20</v>
      </c>
      <c r="D11" s="0" t="n">
        <f aca="false">G11/B11</f>
        <v>0.592</v>
      </c>
      <c r="E11" s="16"/>
      <c r="F11" s="17" t="s">
        <v>21</v>
      </c>
      <c r="G11" s="14" t="n">
        <f aca="false">SUM(G5:G10)</f>
        <v>532.8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 t="s">
        <v>103</v>
      </c>
      <c r="D15" s="13" t="n">
        <v>8.5</v>
      </c>
      <c r="E15" s="13" t="n">
        <v>20</v>
      </c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124</v>
      </c>
      <c r="D16" s="13" t="n">
        <v>8.5</v>
      </c>
      <c r="E16" s="13" t="n">
        <v>90</v>
      </c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 t="s">
        <v>164</v>
      </c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</v>
      </c>
      <c r="E21" s="16"/>
      <c r="F21" s="17" t="s">
        <v>21</v>
      </c>
      <c r="G21" s="14" t="n">
        <f aca="false">SUM(G15:G20)</f>
        <v>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17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1.0625</v>
      </c>
      <c r="E31" s="16"/>
      <c r="F31" s="17" t="s">
        <v>21</v>
      </c>
      <c r="G31" s="14" t="n">
        <f aca="false">SUM(G25:G30)</f>
        <v>1020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173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210</v>
      </c>
      <c r="D48" s="0" t="n">
        <v>210</v>
      </c>
      <c r="E48" s="0" t="n">
        <f aca="false">$B$48*$D$48</f>
        <v>1001.7</v>
      </c>
      <c r="F48" s="0" t="s">
        <v>174</v>
      </c>
    </row>
    <row r="49" customFormat="false" ht="15" hidden="false" customHeight="false" outlineLevel="0" collapsed="false">
      <c r="A49" s="19" t="s">
        <v>46</v>
      </c>
      <c r="B49" s="29" t="n">
        <v>4.77</v>
      </c>
      <c r="C49" s="0" t="n">
        <v>120</v>
      </c>
      <c r="D49" s="0" t="n">
        <v>120</v>
      </c>
      <c r="E49" s="0" t="n">
        <f aca="false">$B$49*$D$49</f>
        <v>572.4</v>
      </c>
      <c r="F49" s="0" t="s">
        <v>175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2049.3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8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1980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1.035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70</v>
      </c>
      <c r="B80" s="15" t="s">
        <v>71</v>
      </c>
      <c r="C80" s="0" t="s">
        <v>176</v>
      </c>
    </row>
    <row r="81" customFormat="false" ht="15" hidden="false" customHeight="false" outlineLevel="0" collapsed="false">
      <c r="A81" s="0" t="s">
        <v>82</v>
      </c>
      <c r="B81" s="15" t="s">
        <v>71</v>
      </c>
      <c r="C81" s="0" t="n">
        <v>8</v>
      </c>
    </row>
    <row r="82" customFormat="false" ht="15" hidden="false" customHeight="false" outlineLevel="0" collapsed="false">
      <c r="B82" s="15"/>
    </row>
    <row r="85" customFormat="false" ht="15" hidden="false" customHeight="false" outlineLevel="0" collapsed="false">
      <c r="A85" s="0" t="s">
        <v>177</v>
      </c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B74" colorId="64" zoomScale="100" zoomScaleNormal="100" zoomScalePageLayoutView="100" workbookViewId="0">
      <selection pane="topLeft" activeCell="C81" activeCellId="0" sqref="C8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44937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162</v>
      </c>
      <c r="B5" s="0" t="n">
        <v>8</v>
      </c>
      <c r="C5" s="12" t="s">
        <v>17</v>
      </c>
      <c r="D5" s="13" t="n">
        <v>8.5</v>
      </c>
      <c r="E5" s="13" t="n">
        <v>80</v>
      </c>
      <c r="F5" s="13" t="n">
        <v>80</v>
      </c>
      <c r="G5" s="13" t="n">
        <f aca="false">$D$5*$F$5</f>
        <v>680</v>
      </c>
    </row>
    <row r="6" customFormat="false" ht="15" hidden="false" customHeight="false" outlineLevel="0" collapsed="false">
      <c r="A6" s="11" t="s">
        <v>16</v>
      </c>
      <c r="B6" s="0" t="n">
        <v>6.5</v>
      </c>
      <c r="C6" s="12" t="s">
        <v>88</v>
      </c>
      <c r="D6" s="13" t="n">
        <v>8.5</v>
      </c>
      <c r="E6" s="13" t="n">
        <v>10</v>
      </c>
      <c r="F6" s="13" t="n">
        <v>10</v>
      </c>
      <c r="G6" s="13" t="n">
        <f aca="false">$D$6*$F$6</f>
        <v>85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870</v>
      </c>
      <c r="C11" s="15" t="s">
        <v>20</v>
      </c>
      <c r="D11" s="0" t="n">
        <f aca="false">G11/B11</f>
        <v>0.879310344827586</v>
      </c>
      <c r="E11" s="16"/>
      <c r="F11" s="17" t="s">
        <v>21</v>
      </c>
      <c r="G11" s="14" t="n">
        <f aca="false">SUM(G5:G10)</f>
        <v>765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/>
      <c r="D16" s="13" t="n">
        <v>8.5</v>
      </c>
      <c r="E16" s="13"/>
      <c r="F16" s="13"/>
      <c r="G16" s="13" t="n">
        <f aca="false">$D$16*$F$16</f>
        <v>0</v>
      </c>
    </row>
    <row r="17" customFormat="false" ht="15" hidden="false" customHeight="false" outlineLevel="0" collapsed="false">
      <c r="A17" s="11" t="s">
        <v>26</v>
      </c>
      <c r="B17" s="0" t="s">
        <v>178</v>
      </c>
      <c r="C17" s="12" t="s">
        <v>164</v>
      </c>
      <c r="D17" s="13" t="n">
        <v>11.1</v>
      </c>
      <c r="E17" s="13" t="n">
        <v>85</v>
      </c>
      <c r="F17" s="13" t="n">
        <v>50</v>
      </c>
      <c r="G17" s="13" t="n">
        <f aca="false">$D$17*$F$17</f>
        <v>555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540</v>
      </c>
      <c r="C21" s="15" t="s">
        <v>20</v>
      </c>
      <c r="D21" s="0" t="n">
        <f aca="false">G21/B21</f>
        <v>1.02777777777778</v>
      </c>
      <c r="E21" s="16"/>
      <c r="F21" s="17" t="s">
        <v>21</v>
      </c>
      <c r="G21" s="14" t="n">
        <f aca="false">SUM(G15:G20)</f>
        <v>555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 t="s">
        <v>88</v>
      </c>
      <c r="D25" s="13" t="n">
        <v>8.5</v>
      </c>
      <c r="E25" s="13"/>
      <c r="F25" s="13" t="n">
        <v>20</v>
      </c>
      <c r="G25" s="13" t="n">
        <f aca="false">$D$25*$F$25</f>
        <v>170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17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/>
      <c r="D27" s="13" t="n">
        <v>11.1</v>
      </c>
      <c r="E27" s="13"/>
      <c r="F27" s="13"/>
      <c r="G27" s="13" t="n">
        <f aca="false">$D$27*$F$27</f>
        <v>0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1.23958333333333</v>
      </c>
      <c r="E31" s="16"/>
      <c r="F31" s="17" t="s">
        <v>21</v>
      </c>
      <c r="G31" s="14" t="n">
        <f aca="false">SUM(G25:G30)</f>
        <v>1190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179</v>
      </c>
      <c r="D37" s="13" t="n">
        <v>2.4</v>
      </c>
      <c r="E37" s="13" t="n">
        <v>400</v>
      </c>
      <c r="F37" s="13" t="n">
        <v>400</v>
      </c>
      <c r="G37" s="13" t="n">
        <f aca="false">$D$37*$F$37</f>
        <v>960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2</v>
      </c>
      <c r="E40" s="16"/>
      <c r="F40" s="17" t="s">
        <v>21</v>
      </c>
      <c r="G40" s="14" t="n">
        <f aca="false">SUM(G36:G39)</f>
        <v>960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41.25" hidden="false" customHeight="false" outlineLevel="0" collapsed="false">
      <c r="A47" s="19" t="s">
        <v>42</v>
      </c>
      <c r="B47" s="29" t="n">
        <v>4.32</v>
      </c>
      <c r="C47" s="0" t="n">
        <v>220</v>
      </c>
      <c r="D47" s="0" t="n">
        <v>220</v>
      </c>
      <c r="E47" s="0" t="n">
        <f aca="false">$B$47*$D$47</f>
        <v>950.4</v>
      </c>
      <c r="F47" s="15" t="s">
        <v>180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220</v>
      </c>
      <c r="D48" s="0" t="n">
        <v>220</v>
      </c>
      <c r="E48" s="0" t="n">
        <f aca="false">$B$48*$D$48</f>
        <v>1049.4</v>
      </c>
      <c r="F48" s="0" t="s">
        <v>181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1999.8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8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8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1980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1.01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70</v>
      </c>
      <c r="B80" s="15" t="s">
        <v>71</v>
      </c>
      <c r="C80" s="0" t="s">
        <v>156</v>
      </c>
    </row>
    <row r="81" customFormat="false" ht="15" hidden="false" customHeight="false" outlineLevel="0" collapsed="false">
      <c r="A81" s="0" t="s">
        <v>72</v>
      </c>
      <c r="B81" s="15" t="s">
        <v>71</v>
      </c>
      <c r="C81" s="0" t="n">
        <v>8</v>
      </c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D11" colorId="64" zoomScale="100" zoomScaleNormal="100" zoomScalePageLayoutView="100" workbookViewId="0">
      <selection pane="topLeft" activeCell="F16" activeCellId="0" sqref="F16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44936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162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 t="s">
        <v>124</v>
      </c>
      <c r="D6" s="13" t="n">
        <v>8.5</v>
      </c>
      <c r="E6" s="13" t="n">
        <v>120</v>
      </c>
      <c r="F6" s="13" t="n">
        <v>120</v>
      </c>
      <c r="G6" s="13" t="n">
        <f aca="false">$D$6*$F$6</f>
        <v>1020</v>
      </c>
    </row>
    <row r="7" customFormat="false" ht="15" hidden="false" customHeight="false" outlineLevel="0" collapsed="false">
      <c r="A7" s="11" t="s">
        <v>18</v>
      </c>
      <c r="C7" s="12"/>
      <c r="D7" s="13" t="n">
        <v>11.1</v>
      </c>
      <c r="E7" s="13"/>
      <c r="F7" s="13"/>
      <c r="G7" s="13" t="n">
        <f aca="false">$D$7*$F$7</f>
        <v>0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1.0625</v>
      </c>
      <c r="E11" s="16"/>
      <c r="F11" s="17" t="s">
        <v>21</v>
      </c>
      <c r="G11" s="14" t="n">
        <f aca="false">SUM(G5:G10)</f>
        <v>1020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9</v>
      </c>
      <c r="C16" s="12" t="s">
        <v>88</v>
      </c>
      <c r="D16" s="13" t="n">
        <v>8.5</v>
      </c>
      <c r="E16" s="13" t="n">
        <v>120</v>
      </c>
      <c r="F16" s="13" t="n">
        <v>119</v>
      </c>
      <c r="G16" s="13" t="n">
        <f aca="false">$D$16*$F$16</f>
        <v>1011.5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1050</v>
      </c>
      <c r="C21" s="15" t="s">
        <v>20</v>
      </c>
      <c r="D21" s="0" t="n">
        <f aca="false">G21/B21</f>
        <v>0.963333333333333</v>
      </c>
      <c r="E21" s="16"/>
      <c r="F21" s="17" t="s">
        <v>21</v>
      </c>
      <c r="G21" s="14" t="n">
        <f aca="false">SUM(G15:G20)</f>
        <v>1011.5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 t="s">
        <v>182</v>
      </c>
      <c r="D26" s="13" t="n">
        <v>8.5</v>
      </c>
      <c r="E26" s="13" t="n">
        <v>120</v>
      </c>
      <c r="F26" s="13" t="n">
        <v>120</v>
      </c>
      <c r="G26" s="13" t="n">
        <f aca="false">$D$26*$F$26</f>
        <v>1020</v>
      </c>
    </row>
    <row r="27" customFormat="false" ht="15" hidden="false" customHeight="false" outlineLevel="0" collapsed="false">
      <c r="A27" s="11"/>
      <c r="C27" s="12" t="s">
        <v>164</v>
      </c>
      <c r="D27" s="13" t="n">
        <v>11.1</v>
      </c>
      <c r="E27" s="13"/>
      <c r="F27" s="13" t="n">
        <v>10</v>
      </c>
      <c r="G27" s="13" t="n">
        <f aca="false">$D$27*$F$27</f>
        <v>111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1.178125</v>
      </c>
      <c r="E31" s="16"/>
      <c r="F31" s="17" t="s">
        <v>21</v>
      </c>
      <c r="G31" s="14" t="n">
        <f aca="false">SUM(G25:G30)</f>
        <v>1131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B36" s="0" t="n">
        <v>8</v>
      </c>
      <c r="C36" s="12" t="s">
        <v>33</v>
      </c>
      <c r="D36" s="13" t="n">
        <v>1.33</v>
      </c>
      <c r="E36" s="13" t="n">
        <v>360</v>
      </c>
      <c r="F36" s="13" t="n">
        <v>360</v>
      </c>
      <c r="G36" s="13" t="n">
        <f aca="false">$D$36*$F$36</f>
        <v>478.8</v>
      </c>
    </row>
    <row r="37" customFormat="false" ht="12.75" hidden="false" customHeight="true" outlineLevel="0" collapsed="false">
      <c r="A37" s="11" t="s">
        <v>34</v>
      </c>
      <c r="C37" s="12" t="s">
        <v>35</v>
      </c>
      <c r="D37" s="13" t="n">
        <v>2.4</v>
      </c>
      <c r="E37" s="13"/>
      <c r="F37" s="13"/>
      <c r="G37" s="13" t="n">
        <f aca="false">$D$37*$F$37</f>
        <v>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0.9975</v>
      </c>
      <c r="E40" s="16"/>
      <c r="F40" s="17" t="s">
        <v>21</v>
      </c>
      <c r="G40" s="14" t="n">
        <f aca="false">SUM(G36:G39)</f>
        <v>478.8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27.75" hidden="false" customHeight="false" outlineLevel="0" collapsed="false">
      <c r="A47" s="19" t="s">
        <v>42</v>
      </c>
      <c r="B47" s="29" t="n">
        <v>4.32</v>
      </c>
      <c r="C47" s="0" t="n">
        <v>230</v>
      </c>
      <c r="D47" s="0" t="n">
        <v>230</v>
      </c>
      <c r="E47" s="0" t="n">
        <f aca="false">$B$47*$D$47</f>
        <v>993.6</v>
      </c>
      <c r="F47" s="15" t="s">
        <v>183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220</v>
      </c>
      <c r="D48" s="0" t="n">
        <v>220</v>
      </c>
      <c r="E48" s="0" t="n">
        <f aca="false">$B$48*$D$48</f>
        <v>1049.4</v>
      </c>
      <c r="F48" s="0" t="s">
        <v>184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E55" s="0" t="n">
        <f aca="false">$B$55*$D$55</f>
        <v>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8</v>
      </c>
    </row>
    <row r="65" customFormat="false" ht="15" hidden="false" customHeight="false" outlineLevel="0" collapsed="false">
      <c r="A65" s="0" t="s">
        <v>23</v>
      </c>
      <c r="B65" s="0" t="n">
        <v>5.5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1890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1.08095238095238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70</v>
      </c>
      <c r="B80" s="15" t="s">
        <v>71</v>
      </c>
      <c r="C80" s="0" t="n">
        <v>7</v>
      </c>
    </row>
    <row r="81" customFormat="false" ht="15" hidden="false" customHeight="false" outlineLevel="0" collapsed="false">
      <c r="A81" s="0" t="s">
        <v>82</v>
      </c>
      <c r="B81" s="15" t="s">
        <v>71</v>
      </c>
      <c r="C81" s="0" t="n">
        <v>8</v>
      </c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showFormulas="false" showGridLines="true" showRowColHeaders="true" showZeros="true" rightToLeft="false" tabSelected="false" showOutlineSymbols="true" defaultGridColor="true" view="normal" topLeftCell="A20" colorId="64" zoomScale="100" zoomScaleNormal="100" zoomScalePageLayoutView="100" workbookViewId="0">
      <selection pane="topLeft" activeCell="C81" activeCellId="0" sqref="C81"/>
    </sheetView>
  </sheetViews>
  <sheetFormatPr defaultRowHeight="1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11.71"/>
    <col collapsed="false" customWidth="true" hidden="false" outlineLevel="0" max="3" min="3" style="0" width="18.71"/>
    <col collapsed="false" customWidth="true" hidden="false" outlineLevel="0" max="4" min="4" style="0" width="17.71"/>
    <col collapsed="false" customWidth="true" hidden="false" outlineLevel="0" max="5" min="5" style="0" width="12.71"/>
    <col collapsed="false" customWidth="true" hidden="false" outlineLevel="0" max="6" min="6" style="0" width="16"/>
    <col collapsed="false" customWidth="true" hidden="false" outlineLevel="0" max="7" min="7" style="0" width="20.42"/>
    <col collapsed="false" customWidth="true" hidden="false" outlineLevel="0" max="8" min="8" style="0" width="12.57"/>
    <col collapsed="false" customWidth="true" hidden="false" outlineLevel="0" max="9" min="9" style="0" width="14.28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0" t="s">
        <v>0</v>
      </c>
      <c r="D1" s="1" t="n">
        <v>44935</v>
      </c>
    </row>
    <row r="3" customFormat="false" ht="1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false" ht="45" hidden="false" customHeight="true" outlineLevel="0" collapsed="false">
      <c r="A4" s="6" t="s">
        <v>8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customFormat="false" ht="15" hidden="false" customHeight="false" outlineLevel="0" collapsed="false">
      <c r="A5" s="11" t="s">
        <v>162</v>
      </c>
      <c r="B5" s="0" t="n">
        <v>8</v>
      </c>
      <c r="C5" s="12"/>
      <c r="D5" s="13" t="n">
        <v>8.5</v>
      </c>
      <c r="E5" s="13"/>
      <c r="F5" s="13"/>
      <c r="G5" s="13" t="n">
        <f aca="false">$D$5*$F$5</f>
        <v>0</v>
      </c>
    </row>
    <row r="6" customFormat="false" ht="15" hidden="false" customHeight="false" outlineLevel="0" collapsed="false">
      <c r="A6" s="11" t="s">
        <v>16</v>
      </c>
      <c r="B6" s="0" t="n">
        <v>8</v>
      </c>
      <c r="C6" s="12"/>
      <c r="D6" s="13" t="n">
        <v>8.5</v>
      </c>
      <c r="E6" s="13"/>
      <c r="F6" s="13"/>
      <c r="G6" s="13" t="n">
        <f aca="false">$D$6*$F$6</f>
        <v>0</v>
      </c>
    </row>
    <row r="7" customFormat="false" ht="15" hidden="false" customHeight="false" outlineLevel="0" collapsed="false">
      <c r="A7" s="11" t="s">
        <v>18</v>
      </c>
      <c r="C7" s="12" t="s">
        <v>164</v>
      </c>
      <c r="D7" s="13" t="n">
        <v>11.1</v>
      </c>
      <c r="E7" s="13" t="n">
        <v>80</v>
      </c>
      <c r="F7" s="13" t="n">
        <v>80</v>
      </c>
      <c r="G7" s="13" t="n">
        <f aca="false">$D$7*$F$7</f>
        <v>888</v>
      </c>
    </row>
    <row r="8" customFormat="false" ht="15" hidden="false" customHeight="false" outlineLevel="0" collapsed="false">
      <c r="A8" s="11"/>
      <c r="C8" s="12"/>
      <c r="D8" s="13" t="n">
        <v>11.1</v>
      </c>
      <c r="E8" s="13"/>
      <c r="F8" s="13"/>
      <c r="G8" s="13" t="n">
        <f aca="false">$D$8*$F$8</f>
        <v>0</v>
      </c>
    </row>
    <row r="9" customFormat="false" ht="15" hidden="false" customHeight="false" outlineLevel="0" collapsed="false">
      <c r="A9" s="11"/>
      <c r="C9" s="12"/>
      <c r="D9" s="13" t="n">
        <v>11.1</v>
      </c>
      <c r="E9" s="13"/>
      <c r="F9" s="13"/>
      <c r="G9" s="13" t="n">
        <f aca="false">$D$9*$F$9</f>
        <v>0</v>
      </c>
    </row>
    <row r="10" customFormat="false" ht="15" hidden="false" customHeight="false" outlineLevel="0" collapsed="false">
      <c r="A10" s="11"/>
      <c r="C10" s="12"/>
      <c r="D10" s="13" t="n">
        <v>11.1</v>
      </c>
      <c r="E10" s="13"/>
      <c r="F10" s="13"/>
      <c r="G10" s="13" t="n">
        <f aca="false">$D$10*$F$10</f>
        <v>0</v>
      </c>
      <c r="J10" s="14"/>
    </row>
    <row r="11" customFormat="false" ht="41.25" hidden="false" customHeight="false" outlineLevel="0" collapsed="false">
      <c r="A11" s="6" t="s">
        <v>19</v>
      </c>
      <c r="B11" s="0" t="n">
        <f aca="false">SUM(B5:B7)*60</f>
        <v>960</v>
      </c>
      <c r="C11" s="15" t="s">
        <v>20</v>
      </c>
      <c r="D11" s="0" t="n">
        <f aca="false">G11/B11</f>
        <v>0.925</v>
      </c>
      <c r="E11" s="16"/>
      <c r="F11" s="17" t="s">
        <v>21</v>
      </c>
      <c r="G11" s="14" t="n">
        <f aca="false">SUM(G5:G10)</f>
        <v>888</v>
      </c>
    </row>
    <row r="13" customFormat="false" ht="15" hidden="false" customHeight="false" outlineLevel="0" collapsed="false">
      <c r="A13" s="2" t="s">
        <v>22</v>
      </c>
      <c r="B13" s="3" t="s">
        <v>2</v>
      </c>
      <c r="C13" s="4" t="s">
        <v>3</v>
      </c>
      <c r="D13" s="5" t="s">
        <v>4</v>
      </c>
      <c r="E13" s="5" t="s">
        <v>5</v>
      </c>
      <c r="F13" s="5" t="s">
        <v>6</v>
      </c>
      <c r="G13" s="5" t="s">
        <v>7</v>
      </c>
    </row>
    <row r="14" customFormat="false" ht="41.25" hidden="false" customHeight="false" outlineLevel="0" collapsed="false">
      <c r="A14" s="6" t="s">
        <v>8</v>
      </c>
      <c r="B14" s="7" t="s">
        <v>9</v>
      </c>
      <c r="C14" s="8" t="s">
        <v>10</v>
      </c>
      <c r="D14" s="9" t="s">
        <v>11</v>
      </c>
      <c r="E14" s="10" t="s">
        <v>12</v>
      </c>
      <c r="F14" s="10" t="s">
        <v>13</v>
      </c>
      <c r="G14" s="9" t="s">
        <v>14</v>
      </c>
    </row>
    <row r="15" customFormat="false" ht="15" hidden="false" customHeight="false" outlineLevel="0" collapsed="false">
      <c r="A15" s="11" t="s">
        <v>23</v>
      </c>
      <c r="C15" s="12"/>
      <c r="D15" s="13" t="n">
        <v>8.5</v>
      </c>
      <c r="E15" s="13"/>
      <c r="F15" s="13"/>
      <c r="G15" s="13" t="n">
        <f aca="false">$D$15*$F$15</f>
        <v>0</v>
      </c>
    </row>
    <row r="16" customFormat="false" ht="15.75" hidden="false" customHeight="true" outlineLevel="0" collapsed="false">
      <c r="A16" s="11" t="s">
        <v>24</v>
      </c>
      <c r="B16" s="0" t="n">
        <v>8</v>
      </c>
      <c r="C16" s="12" t="s">
        <v>134</v>
      </c>
      <c r="D16" s="13" t="n">
        <v>8.5</v>
      </c>
      <c r="E16" s="13" t="n">
        <v>120</v>
      </c>
      <c r="F16" s="13" t="n">
        <v>120</v>
      </c>
      <c r="G16" s="13" t="n">
        <f aca="false">$D$16*$F$16</f>
        <v>1020</v>
      </c>
    </row>
    <row r="17" customFormat="false" ht="15" hidden="false" customHeight="false" outlineLevel="0" collapsed="false">
      <c r="A17" s="11" t="s">
        <v>26</v>
      </c>
      <c r="B17" s="0" t="n">
        <v>8.5</v>
      </c>
      <c r="C17" s="12"/>
      <c r="D17" s="13" t="n">
        <v>11.1</v>
      </c>
      <c r="E17" s="13"/>
      <c r="F17" s="13"/>
      <c r="G17" s="13" t="n">
        <f aca="false">$D$17*$F$17</f>
        <v>0</v>
      </c>
    </row>
    <row r="18" customFormat="false" ht="15" hidden="false" customHeight="false" outlineLevel="0" collapsed="false">
      <c r="A18" s="11"/>
      <c r="C18" s="12"/>
      <c r="D18" s="13" t="n">
        <v>11.1</v>
      </c>
      <c r="E18" s="13"/>
      <c r="F18" s="13"/>
      <c r="G18" s="13" t="n">
        <f aca="false">$D$18*$F$18</f>
        <v>0</v>
      </c>
    </row>
    <row r="19" customFormat="false" ht="15" hidden="false" customHeight="false" outlineLevel="0" collapsed="false">
      <c r="A19" s="11"/>
      <c r="C19" s="12"/>
      <c r="D19" s="13" t="n">
        <v>11.1</v>
      </c>
      <c r="E19" s="13"/>
      <c r="F19" s="13"/>
      <c r="G19" s="13" t="n">
        <f aca="false">$D$19*$F$19</f>
        <v>0</v>
      </c>
    </row>
    <row r="20" customFormat="false" ht="15" hidden="false" customHeight="false" outlineLevel="0" collapsed="false">
      <c r="A20" s="11"/>
      <c r="C20" s="12"/>
      <c r="D20" s="13" t="n">
        <v>11.1</v>
      </c>
      <c r="E20" s="13"/>
      <c r="F20" s="13"/>
      <c r="G20" s="13" t="n">
        <f aca="false">$D$20*$F$20</f>
        <v>0</v>
      </c>
    </row>
    <row r="21" customFormat="false" ht="43.5" hidden="false" customHeight="true" outlineLevel="0" collapsed="false">
      <c r="A21" s="6" t="s">
        <v>19</v>
      </c>
      <c r="B21" s="0" t="n">
        <f aca="false">SUM(B15:B17)*60</f>
        <v>990</v>
      </c>
      <c r="C21" s="15" t="s">
        <v>20</v>
      </c>
      <c r="D21" s="0" t="n">
        <f aca="false">G21/B21</f>
        <v>1.03030303030303</v>
      </c>
      <c r="E21" s="16"/>
      <c r="F21" s="17" t="s">
        <v>21</v>
      </c>
      <c r="G21" s="14" t="n">
        <f aca="false">SUM(G15:G20)</f>
        <v>1020</v>
      </c>
    </row>
    <row r="23" customFormat="false" ht="15" hidden="false" customHeight="false" outlineLevel="0" collapsed="false">
      <c r="A23" s="2" t="s">
        <v>27</v>
      </c>
      <c r="B23" s="3" t="s">
        <v>2</v>
      </c>
      <c r="C23" s="4" t="s">
        <v>3</v>
      </c>
      <c r="D23" s="5" t="s">
        <v>4</v>
      </c>
      <c r="E23" s="5" t="s">
        <v>5</v>
      </c>
      <c r="F23" s="5" t="s">
        <v>6</v>
      </c>
      <c r="G23" s="5" t="s">
        <v>7</v>
      </c>
    </row>
    <row r="24" customFormat="false" ht="41.25" hidden="false" customHeight="false" outlineLevel="0" collapsed="false">
      <c r="A24" s="6" t="s">
        <v>8</v>
      </c>
      <c r="B24" s="7" t="s">
        <v>9</v>
      </c>
      <c r="C24" s="8" t="s">
        <v>10</v>
      </c>
      <c r="D24" s="9" t="s">
        <v>11</v>
      </c>
      <c r="E24" s="10" t="s">
        <v>12</v>
      </c>
      <c r="F24" s="10" t="s">
        <v>13</v>
      </c>
      <c r="G24" s="9" t="s">
        <v>14</v>
      </c>
    </row>
    <row r="25" customFormat="false" ht="15" hidden="false" customHeight="false" outlineLevel="0" collapsed="false">
      <c r="A25" s="11" t="s">
        <v>28</v>
      </c>
      <c r="B25" s="0" t="n">
        <v>8</v>
      </c>
      <c r="C25" s="18"/>
      <c r="D25" s="13" t="n">
        <v>8.5</v>
      </c>
      <c r="E25" s="13"/>
      <c r="F25" s="13"/>
      <c r="G25" s="13" t="n">
        <f aca="false">$D$25*$F$25</f>
        <v>0</v>
      </c>
    </row>
    <row r="26" customFormat="false" ht="15" hidden="false" customHeight="false" outlineLevel="0" collapsed="false">
      <c r="A26" s="11" t="s">
        <v>29</v>
      </c>
      <c r="B26" s="0" t="n">
        <v>8</v>
      </c>
      <c r="C26" s="12"/>
      <c r="D26" s="13" t="n">
        <v>8.5</v>
      </c>
      <c r="E26" s="13"/>
      <c r="F26" s="13"/>
      <c r="G26" s="13" t="n">
        <f aca="false">$D$26*$F$26</f>
        <v>0</v>
      </c>
    </row>
    <row r="27" customFormat="false" ht="15" hidden="false" customHeight="false" outlineLevel="0" collapsed="false">
      <c r="A27" s="11"/>
      <c r="C27" s="12" t="s">
        <v>164</v>
      </c>
      <c r="D27" s="13" t="n">
        <v>11.1</v>
      </c>
      <c r="E27" s="13" t="n">
        <v>80</v>
      </c>
      <c r="F27" s="13" t="n">
        <v>70</v>
      </c>
      <c r="G27" s="13" t="n">
        <f aca="false">$D$27*$F$27</f>
        <v>777</v>
      </c>
    </row>
    <row r="28" customFormat="false" ht="15" hidden="false" customHeight="false" outlineLevel="0" collapsed="false">
      <c r="A28" s="11"/>
      <c r="C28" s="12"/>
      <c r="D28" s="13" t="n">
        <v>11.1</v>
      </c>
      <c r="E28" s="13"/>
      <c r="F28" s="13"/>
      <c r="G28" s="13" t="n">
        <f aca="false">$D$28*$F$28</f>
        <v>0</v>
      </c>
      <c r="H28" s="19"/>
      <c r="I28" s="11"/>
    </row>
    <row r="29" customFormat="false" ht="15" hidden="false" customHeight="false" outlineLevel="0" collapsed="false">
      <c r="A29" s="11"/>
      <c r="C29" s="12"/>
      <c r="D29" s="13" t="n">
        <v>11.1</v>
      </c>
      <c r="E29" s="13"/>
      <c r="F29" s="13"/>
      <c r="G29" s="13" t="n">
        <f aca="false">$D$29*$F$29</f>
        <v>0</v>
      </c>
      <c r="H29" s="20"/>
      <c r="I29" s="6"/>
    </row>
    <row r="30" customFormat="false" ht="15" hidden="false" customHeight="false" outlineLevel="0" collapsed="false">
      <c r="A30" s="11"/>
      <c r="C30" s="12"/>
      <c r="D30" s="13" t="n">
        <v>11.1</v>
      </c>
      <c r="E30" s="13"/>
      <c r="F30" s="13"/>
      <c r="G30" s="13" t="n">
        <f aca="false">$D$30*$F$30</f>
        <v>0</v>
      </c>
      <c r="H30" s="19"/>
      <c r="I30" s="19"/>
      <c r="K30" s="21"/>
    </row>
    <row r="31" customFormat="false" ht="41.25" hidden="false" customHeight="false" outlineLevel="0" collapsed="false">
      <c r="A31" s="6" t="s">
        <v>19</v>
      </c>
      <c r="B31" s="0" t="n">
        <f aca="false">SUM(B25:B27)*60</f>
        <v>960</v>
      </c>
      <c r="C31" s="15" t="s">
        <v>20</v>
      </c>
      <c r="D31" s="0" t="n">
        <f aca="false">G31/B31</f>
        <v>0.809375</v>
      </c>
      <c r="E31" s="16"/>
      <c r="F31" s="17" t="s">
        <v>21</v>
      </c>
      <c r="G31" s="14" t="n">
        <f aca="false">SUM(G25:G30)</f>
        <v>777</v>
      </c>
      <c r="H31" s="19"/>
      <c r="I31" s="19"/>
      <c r="K31" s="22"/>
    </row>
    <row r="32" customFormat="false" ht="15" hidden="false" customHeight="false" outlineLevel="0" collapsed="false">
      <c r="A32" s="6"/>
      <c r="C32" s="15"/>
      <c r="E32" s="11"/>
      <c r="F32" s="11"/>
      <c r="G32" s="19"/>
      <c r="H32" s="19"/>
      <c r="I32" s="19"/>
      <c r="K32" s="22"/>
    </row>
    <row r="33" customFormat="false" ht="15" hidden="false" customHeight="false" outlineLevel="0" collapsed="false">
      <c r="E33" s="19"/>
      <c r="F33" s="19"/>
      <c r="G33" s="19"/>
      <c r="H33" s="19"/>
      <c r="I33" s="19"/>
      <c r="K33" s="22"/>
    </row>
    <row r="34" customFormat="false" ht="15" hidden="false" customHeight="false" outlineLevel="0" collapsed="false">
      <c r="A34" s="2" t="s">
        <v>30</v>
      </c>
      <c r="B34" s="3" t="s">
        <v>2</v>
      </c>
      <c r="C34" s="4" t="s">
        <v>31</v>
      </c>
      <c r="D34" s="5" t="s">
        <v>4</v>
      </c>
      <c r="E34" s="5" t="s">
        <v>5</v>
      </c>
      <c r="F34" s="5" t="s">
        <v>6</v>
      </c>
      <c r="G34" s="5" t="s">
        <v>7</v>
      </c>
      <c r="H34" s="11"/>
      <c r="I34" s="19"/>
      <c r="K34" s="22"/>
    </row>
    <row r="35" customFormat="false" ht="41.25" hidden="false" customHeight="false" outlineLevel="0" collapsed="false">
      <c r="A35" s="6" t="s">
        <v>8</v>
      </c>
      <c r="B35" s="7" t="s">
        <v>9</v>
      </c>
      <c r="C35" s="8" t="s">
        <v>32</v>
      </c>
      <c r="D35" s="9" t="s">
        <v>11</v>
      </c>
      <c r="E35" s="10" t="s">
        <v>12</v>
      </c>
      <c r="F35" s="10" t="s">
        <v>13</v>
      </c>
      <c r="G35" s="9" t="s">
        <v>14</v>
      </c>
      <c r="K35" s="23"/>
    </row>
    <row r="36" customFormat="false" ht="15" hidden="false" customHeight="false" outlineLevel="0" collapsed="false">
      <c r="A36" s="11"/>
      <c r="C36" s="12" t="s">
        <v>33</v>
      </c>
      <c r="D36" s="13" t="n">
        <v>1.33</v>
      </c>
      <c r="E36" s="13"/>
      <c r="F36" s="13"/>
      <c r="G36" s="13" t="n">
        <f aca="false">$D$36*$F$36</f>
        <v>0</v>
      </c>
    </row>
    <row r="37" customFormat="false" ht="12.75" hidden="false" customHeight="true" outlineLevel="0" collapsed="false">
      <c r="A37" s="11" t="s">
        <v>34</v>
      </c>
      <c r="B37" s="0" t="n">
        <v>8</v>
      </c>
      <c r="C37" s="12" t="s">
        <v>179</v>
      </c>
      <c r="D37" s="13" t="n">
        <v>2.4</v>
      </c>
      <c r="E37" s="13" t="n">
        <v>400</v>
      </c>
      <c r="F37" s="13" t="n">
        <v>400</v>
      </c>
      <c r="G37" s="13" t="n">
        <f aca="false">$D$37*$F$37</f>
        <v>960</v>
      </c>
    </row>
    <row r="38" customFormat="false" ht="15" hidden="false" customHeight="false" outlineLevel="0" collapsed="false">
      <c r="A38" s="11"/>
      <c r="C38" s="12"/>
      <c r="D38" s="13" t="n">
        <v>1.2</v>
      </c>
      <c r="E38" s="13"/>
      <c r="F38" s="13"/>
      <c r="G38" s="13" t="n">
        <f aca="false">$D$38*$F$38</f>
        <v>0</v>
      </c>
    </row>
    <row r="39" customFormat="false" ht="15" hidden="false" customHeight="false" outlineLevel="0" collapsed="false">
      <c r="A39" s="11"/>
      <c r="C39" s="12"/>
      <c r="D39" s="13"/>
      <c r="E39" s="13"/>
      <c r="F39" s="13"/>
      <c r="G39" s="13" t="n">
        <f aca="false">$D$39*$F$39</f>
        <v>0</v>
      </c>
    </row>
    <row r="40" customFormat="false" ht="41.25" hidden="false" customHeight="false" outlineLevel="0" collapsed="false">
      <c r="A40" s="6" t="s">
        <v>19</v>
      </c>
      <c r="B40" s="0" t="n">
        <f aca="false">SUM(B36:B38)*60</f>
        <v>480</v>
      </c>
      <c r="C40" s="15" t="s">
        <v>20</v>
      </c>
      <c r="D40" s="0" t="n">
        <f aca="false">G40/B40</f>
        <v>2</v>
      </c>
      <c r="E40" s="16"/>
      <c r="F40" s="17" t="s">
        <v>21</v>
      </c>
      <c r="G40" s="14" t="n">
        <f aca="false">SUM(G36:G39)</f>
        <v>960</v>
      </c>
    </row>
    <row r="41" customFormat="false" ht="27.75" hidden="false" customHeight="false" outlineLevel="0" collapsed="false">
      <c r="A41" s="6" t="s">
        <v>36</v>
      </c>
      <c r="B41" s="24"/>
      <c r="C41" s="24"/>
      <c r="D41" s="24"/>
      <c r="E41" s="24"/>
      <c r="F41" s="24"/>
      <c r="G41" s="24"/>
    </row>
    <row r="42" customFormat="false" ht="15" hidden="false" customHeight="false" outlineLevel="0" collapsed="false">
      <c r="A42" s="6"/>
      <c r="B42" s="24"/>
      <c r="C42" s="24"/>
      <c r="D42" s="24"/>
      <c r="E42" s="24"/>
      <c r="F42" s="24"/>
      <c r="G42" s="24"/>
    </row>
    <row r="45" customFormat="false" ht="15" hidden="false" customHeight="false" outlineLevel="0" collapsed="false">
      <c r="A45" s="25" t="s">
        <v>37</v>
      </c>
      <c r="B45" s="25" t="s">
        <v>4</v>
      </c>
      <c r="C45" s="25" t="s">
        <v>5</v>
      </c>
      <c r="D45" s="25" t="s">
        <v>6</v>
      </c>
      <c r="E45" s="25" t="s">
        <v>7</v>
      </c>
      <c r="F45" s="25" t="s">
        <v>38</v>
      </c>
    </row>
    <row r="46" customFormat="false" ht="54.75" hidden="false" customHeight="false" outlineLevel="0" collapsed="false">
      <c r="A46" s="26" t="s">
        <v>39</v>
      </c>
      <c r="B46" s="26" t="s">
        <v>40</v>
      </c>
      <c r="C46" s="27" t="s">
        <v>12</v>
      </c>
      <c r="D46" s="27" t="s">
        <v>41</v>
      </c>
      <c r="E46" s="26" t="s">
        <v>14</v>
      </c>
      <c r="G46" s="28"/>
    </row>
    <row r="47" customFormat="false" ht="15" hidden="false" customHeight="false" outlineLevel="0" collapsed="false">
      <c r="A47" s="19" t="s">
        <v>42</v>
      </c>
      <c r="B47" s="29" t="n">
        <v>4.32</v>
      </c>
      <c r="C47" s="0" t="n">
        <v>110</v>
      </c>
      <c r="D47" s="0" t="n">
        <v>110</v>
      </c>
      <c r="E47" s="0" t="n">
        <f aca="false">$B$47*$D$47</f>
        <v>475.2</v>
      </c>
      <c r="F47" s="15" t="s">
        <v>94</v>
      </c>
    </row>
    <row r="48" customFormat="false" ht="15" hidden="false" customHeight="false" outlineLevel="0" collapsed="false">
      <c r="A48" s="19" t="s">
        <v>44</v>
      </c>
      <c r="B48" s="29" t="n">
        <v>4.77</v>
      </c>
      <c r="C48" s="0" t="n">
        <v>220</v>
      </c>
      <c r="D48" s="0" t="n">
        <v>220</v>
      </c>
      <c r="E48" s="0" t="n">
        <f aca="false">$B$48*$D$48</f>
        <v>1049.4</v>
      </c>
      <c r="F48" s="0" t="s">
        <v>185</v>
      </c>
    </row>
    <row r="49" customFormat="false" ht="15" hidden="false" customHeight="false" outlineLevel="0" collapsed="false">
      <c r="A49" s="19" t="s">
        <v>46</v>
      </c>
      <c r="B49" s="29" t="n">
        <v>4.77</v>
      </c>
      <c r="E49" s="0" t="n">
        <f aca="false">$B$49*$D$49</f>
        <v>0</v>
      </c>
    </row>
    <row r="50" customFormat="false" ht="27.75" hidden="false" customHeight="false" outlineLevel="0" collapsed="false">
      <c r="A50" s="11" t="s">
        <v>47</v>
      </c>
      <c r="B50" s="29" t="n">
        <v>5.3</v>
      </c>
      <c r="E50" s="0" t="n">
        <f aca="false">$B$50*$D$50</f>
        <v>0</v>
      </c>
      <c r="F50" s="15"/>
    </row>
    <row r="51" customFormat="false" ht="15" hidden="false" customHeight="false" outlineLevel="0" collapsed="false">
      <c r="A51" s="19" t="s">
        <v>48</v>
      </c>
      <c r="B51" s="29" t="n">
        <v>4.36</v>
      </c>
      <c r="E51" s="0" t="n">
        <f aca="false">$B$51*$D$51</f>
        <v>0</v>
      </c>
    </row>
    <row r="52" customFormat="false" ht="15" hidden="false" customHeight="false" outlineLevel="0" collapsed="false">
      <c r="A52" s="19" t="s">
        <v>49</v>
      </c>
      <c r="B52" s="29" t="n">
        <v>4.36</v>
      </c>
      <c r="E52" s="0" t="n">
        <f aca="false">$B$52*$D$52</f>
        <v>0</v>
      </c>
    </row>
    <row r="53" customFormat="false" ht="15" hidden="false" customHeight="false" outlineLevel="0" collapsed="false">
      <c r="A53" s="19" t="s">
        <v>50</v>
      </c>
      <c r="B53" s="29" t="n">
        <v>4.36</v>
      </c>
      <c r="E53" s="0" t="n">
        <f aca="false">$B$53*$D$53</f>
        <v>0</v>
      </c>
    </row>
    <row r="54" customFormat="false" ht="15" hidden="false" customHeight="false" outlineLevel="0" collapsed="false">
      <c r="A54" s="19" t="s">
        <v>51</v>
      </c>
      <c r="B54" s="29" t="n">
        <v>5.3</v>
      </c>
      <c r="E54" s="0" t="n">
        <f aca="false">$B$54*$D$54</f>
        <v>0</v>
      </c>
    </row>
    <row r="55" customFormat="false" ht="15" hidden="false" customHeight="false" outlineLevel="0" collapsed="false">
      <c r="A55" s="19" t="s">
        <v>52</v>
      </c>
      <c r="B55" s="29" t="n">
        <v>8.64</v>
      </c>
      <c r="C55" s="0" t="n">
        <v>60</v>
      </c>
      <c r="D55" s="0" t="n">
        <v>60</v>
      </c>
      <c r="E55" s="0" t="n">
        <f aca="false">$B$55*$D$55</f>
        <v>518.4</v>
      </c>
      <c r="F55" s="0" t="s">
        <v>160</v>
      </c>
    </row>
    <row r="56" customFormat="false" ht="15" hidden="false" customHeight="false" outlineLevel="0" collapsed="false">
      <c r="A56" s="19" t="s">
        <v>53</v>
      </c>
      <c r="B56" s="29" t="n">
        <v>8.64</v>
      </c>
      <c r="E56" s="0" t="n">
        <f aca="false">$B$56*$D$56</f>
        <v>0</v>
      </c>
    </row>
    <row r="57" customFormat="false" ht="41.25" hidden="false" customHeight="false" outlineLevel="0" collapsed="false">
      <c r="B57" s="15"/>
      <c r="C57" s="15"/>
      <c r="D57" s="15" t="s">
        <v>21</v>
      </c>
      <c r="E57" s="0" t="n">
        <f aca="false">SUM(E47:E56)</f>
        <v>2043</v>
      </c>
    </row>
    <row r="60" customFormat="false" ht="15" hidden="false" customHeight="false" outlineLevel="0" collapsed="false">
      <c r="A60" s="25" t="s">
        <v>54</v>
      </c>
      <c r="B60" s="3" t="s">
        <v>55</v>
      </c>
    </row>
    <row r="61" customFormat="false" ht="27.75" hidden="false" customHeight="false" outlineLevel="0" collapsed="false">
      <c r="A61" s="11" t="s">
        <v>56</v>
      </c>
      <c r="B61" s="15" t="s">
        <v>9</v>
      </c>
    </row>
    <row r="62" customFormat="false" ht="15" hidden="false" customHeight="false" outlineLevel="0" collapsed="false">
      <c r="A62" s="0" t="s">
        <v>57</v>
      </c>
      <c r="B62" s="0" t="n">
        <v>9</v>
      </c>
    </row>
    <row r="63" customFormat="false" ht="15" hidden="false" customHeight="false" outlineLevel="0" collapsed="false">
      <c r="A63" s="0" t="s">
        <v>58</v>
      </c>
      <c r="B63" s="0" t="n">
        <v>9</v>
      </c>
    </row>
    <row r="64" customFormat="false" ht="15" hidden="false" customHeight="false" outlineLevel="0" collapsed="false">
      <c r="A64" s="0" t="s">
        <v>59</v>
      </c>
      <c r="B64" s="0" t="n">
        <v>8</v>
      </c>
    </row>
    <row r="65" customFormat="false" ht="15" hidden="false" customHeight="false" outlineLevel="0" collapsed="false">
      <c r="A65" s="0" t="s">
        <v>23</v>
      </c>
      <c r="B65" s="0" t="n">
        <v>8</v>
      </c>
    </row>
    <row r="72" customFormat="false" ht="41.25" hidden="false" customHeight="false" outlineLevel="0" collapsed="false">
      <c r="A72" s="15" t="s">
        <v>60</v>
      </c>
      <c r="B72" s="0" t="n">
        <f aca="false">SUM(B62:B71)*60</f>
        <v>2040</v>
      </c>
    </row>
    <row r="74" customFormat="false" ht="41.25" hidden="false" customHeight="false" outlineLevel="0" collapsed="false">
      <c r="A74" s="15" t="s">
        <v>61</v>
      </c>
      <c r="B74" s="0" t="n">
        <f aca="false">E57/B72</f>
        <v>1.00147058823529</v>
      </c>
      <c r="C74" s="15"/>
    </row>
    <row r="77" customFormat="false" ht="15" hidden="false" customHeight="false" outlineLevel="0" collapsed="false">
      <c r="A77" s="3" t="s">
        <v>54</v>
      </c>
      <c r="B77" s="25" t="s">
        <v>62</v>
      </c>
      <c r="C77" s="3" t="s">
        <v>63</v>
      </c>
      <c r="D77" s="3" t="s">
        <v>55</v>
      </c>
    </row>
    <row r="78" customFormat="false" ht="15" hidden="false" customHeight="false" outlineLevel="0" collapsed="false">
      <c r="B78" s="19" t="s">
        <v>64</v>
      </c>
    </row>
    <row r="79" customFormat="false" ht="15" hidden="false" customHeight="false" outlineLevel="0" collapsed="false">
      <c r="A79" s="0" t="s">
        <v>65</v>
      </c>
      <c r="B79" s="0" t="s">
        <v>66</v>
      </c>
      <c r="C79" s="0" t="s">
        <v>67</v>
      </c>
    </row>
    <row r="80" customFormat="false" ht="15" hidden="false" customHeight="false" outlineLevel="0" collapsed="false">
      <c r="A80" s="0" t="s">
        <v>70</v>
      </c>
      <c r="B80" s="15" t="s">
        <v>71</v>
      </c>
      <c r="C80" s="0" t="n">
        <v>6.5</v>
      </c>
    </row>
    <row r="81" customFormat="false" ht="15" hidden="false" customHeight="false" outlineLevel="0" collapsed="false">
      <c r="A81" s="0" t="s">
        <v>82</v>
      </c>
      <c r="B81" s="15" t="s">
        <v>71</v>
      </c>
      <c r="C81" s="0" t="n">
        <v>8</v>
      </c>
    </row>
    <row r="82" customFormat="false" ht="15" hidden="false" customHeight="false" outlineLevel="0" collapsed="false">
      <c r="B82" s="15"/>
    </row>
  </sheetData>
  <mergeCells count="1">
    <mergeCell ref="B41:G4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2022-07-14T09:55:58Z</dcterms:created>
  <dc:creator>Олевс</dc:creator>
  <dc:description/>
  <dc:language>ru-RU</dc:language>
  <cp:lastModifiedBy/>
  <dcterms:modified xsi:type="dcterms:W3CDTF">2023-02-11T23:21:15Z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