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7"/>
  </bookViews>
  <sheets>
    <sheet name="28.02.2023                  " sheetId="204" r:id="rId1"/>
    <sheet name="27.02.2023                  " sheetId="203" r:id="rId2"/>
    <sheet name="22.02.2023                 " sheetId="202" r:id="rId3"/>
    <sheet name="21.02.2023                " sheetId="201" r:id="rId4"/>
    <sheet name="20.02.2023               " sheetId="200" r:id="rId5"/>
    <sheet name="17.02.2023                " sheetId="199" r:id="rId6"/>
    <sheet name="16.02.2023               " sheetId="198" r:id="rId7"/>
    <sheet name="15.02.2023               " sheetId="197" r:id="rId8"/>
    <sheet name="14.02.2023                 " sheetId="196" r:id="rId9"/>
    <sheet name="13.02.2023                 " sheetId="195" r:id="rId10"/>
    <sheet name="10.02.2023                " sheetId="194" r:id="rId11"/>
    <sheet name="09.02.2023                  " sheetId="193" r:id="rId12"/>
    <sheet name="08.02.2023                  " sheetId="192" r:id="rId13"/>
    <sheet name="07.02.2023                 " sheetId="191" r:id="rId14"/>
    <sheet name="06.02.2023                 " sheetId="190" r:id="rId15"/>
    <sheet name="03.02.2023                 " sheetId="189" r:id="rId16"/>
    <sheet name="02.02.2023                " sheetId="188" r:id="rId17"/>
    <sheet name="01.02.2023                " sheetId="187" r:id="rId18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0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0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9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8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8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8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204" l="1"/>
  <c r="B30"/>
  <c r="D30" i="203"/>
  <c r="B30"/>
  <c r="D30" i="202"/>
  <c r="B30"/>
  <c r="D30" i="201"/>
  <c r="B30"/>
  <c r="D30" i="200"/>
  <c r="B30"/>
  <c r="D30" i="199"/>
  <c r="B30"/>
  <c r="D30" i="198"/>
  <c r="B30"/>
  <c r="D30" i="197"/>
  <c r="B30"/>
  <c r="D30" i="196"/>
  <c r="B30"/>
  <c r="D30" i="195"/>
  <c r="B30"/>
  <c r="D30" i="194"/>
  <c r="B30"/>
  <c r="D30" i="193"/>
  <c r="B30"/>
  <c r="D30" i="192"/>
  <c r="B30"/>
  <c r="D30" i="191"/>
  <c r="B30"/>
  <c r="D30" i="190"/>
  <c r="B30"/>
  <c r="D30" i="189"/>
  <c r="B30"/>
  <c r="D30" i="188"/>
  <c r="B30"/>
  <c r="D30" i="187"/>
  <c r="B30"/>
</calcChain>
</file>

<file path=xl/sharedStrings.xml><?xml version="1.0" encoding="utf-8"?>
<sst xmlns="http://schemas.openxmlformats.org/spreadsheetml/2006/main" count="1088" uniqueCount="94">
  <si>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</si>
  <si>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</si>
  <si>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</si>
  <si>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</si>
  <si>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</si>
  <si>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</si>
  <si>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</si>
  <si>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</si>
  <si>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</si>
  <si>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</si>
  <si>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</si>
  <si>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</si>
  <si>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</si>
  <si>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</si>
  <si>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</si>
  <si>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</si>
  <si>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</si>
  <si>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</si>
  <si>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</si>
  <si>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</si>
  <si>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</si>
  <si>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</si>
  <si>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</si>
  <si>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</si>
  <si>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</si>
  <si>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</si>
  <si>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</si>
  <si>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</si>
  <si>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</si>
  <si>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</si>
  <si>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</si>
  <si>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</si>
  <si>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</si>
  <si>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</si>
  <si>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</si>
  <si>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</si>
  <si>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</si>
  <si>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</si>
  <si>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</si>
  <si>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</si>
  <si>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</si>
  <si>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</si>
  <si>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</si>
  <si>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</si>
  <si>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</si>
  <si>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</si>
  <si>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резка резьбы в кол,
работа на лазере</t>
  </si>
  <si>
    <t>склад</t>
  </si>
  <si>
    <t>за 28.02.2023</t>
  </si>
  <si>
    <t>торцовка кол ЧПУ,
работа на лазере</t>
  </si>
  <si>
    <t>за 27.02.2023</t>
  </si>
  <si>
    <t>Белов,
Фомин</t>
  </si>
  <si>
    <t>отгрузка</t>
  </si>
  <si>
    <t>за 22.02.2023</t>
  </si>
  <si>
    <t>сварка копусов домофонов</t>
  </si>
  <si>
    <t>Корючин,
Белов</t>
  </si>
  <si>
    <t>за 21.02.2023</t>
  </si>
  <si>
    <t>торцовка кол ЧПУ,
резка резьбы в кол</t>
  </si>
  <si>
    <t>работа на лазере,
мойка галтовки</t>
  </si>
  <si>
    <t>за 20.02.2023</t>
  </si>
  <si>
    <t>за 17.02.2023</t>
  </si>
  <si>
    <t>работа на лазере,
приварка шпилек к тележкам, резка резьбы в кол</t>
  </si>
  <si>
    <t>за 16.02.2023</t>
  </si>
  <si>
    <t>склад,
ремонт магнитной плиты</t>
  </si>
  <si>
    <t>за 15.02.2023</t>
  </si>
  <si>
    <t>торцовка кол ЧПУ,
мойка галтовок</t>
  </si>
  <si>
    <t>резьба в кол,
работа на лазере</t>
  </si>
  <si>
    <t>за 14.02.2023</t>
  </si>
  <si>
    <t>резьба в кол,
торцовка кол ЧПУ</t>
  </si>
  <si>
    <t>приварка шпилек домофонов,
работа на лазере</t>
  </si>
  <si>
    <t>за 13.02.2023</t>
  </si>
  <si>
    <t>за 10.02.2023</t>
  </si>
  <si>
    <t>торцовка кол ЧПУ,
отгрузка</t>
  </si>
  <si>
    <t>робот,</t>
  </si>
  <si>
    <t>за 09.02.2023</t>
  </si>
  <si>
    <t>работа на лазере</t>
  </si>
  <si>
    <t>за 08.02.2023</t>
  </si>
  <si>
    <t>резка резьбы в кол,
торцовка кол ЧПУ</t>
  </si>
  <si>
    <t>роботы</t>
  </si>
  <si>
    <t>за 07.02.2023</t>
  </si>
  <si>
    <t>торцовка кол ЧПУ,
резка резьбы в кол,
работа на лазере</t>
  </si>
  <si>
    <t>за 06.02.2023</t>
  </si>
  <si>
    <t>Белов,Воробьев</t>
  </si>
  <si>
    <t>склад,отгрузка</t>
  </si>
  <si>
    <t>уборка роботов</t>
  </si>
  <si>
    <t>за 03.02.2023</t>
  </si>
  <si>
    <t>работа на лазере,
торцовка кол ЧПУ</t>
  </si>
  <si>
    <t>за 02.02.2023</t>
  </si>
  <si>
    <t xml:space="preserve">Наумова </t>
  </si>
  <si>
    <t>работы на роботе</t>
  </si>
  <si>
    <t>Корючин,
Фомин</t>
  </si>
  <si>
    <t>за 01.02.2023</t>
  </si>
  <si>
    <t>уборка снега, завоз метала в цех, торцовка кол ЧПУ</t>
  </si>
  <si>
    <t>работа на лазере,
торцовка кол ЧПУ,
резка резьбы в кол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</si>
</sst>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54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293235384144475053565962656871747780838625811141720232629323538414447505356596265892526" displayName="Таблица1145811172023262932353841442581114172023262932353841444750258111417202326293235384144535659626568258111417202326293235384144475053565962717477258111425817202326293235384144475053565962656871747780838625811141720232629323538414447505356596265892526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627" displayName="Таблица21569121821242730333639424536912151821242730333639424548513691215182124273033363942455457606366693691215182124273033363942454851545760637275783691215369182124273033363942454851545760636669727578818487369121518212427303336394245485154576063669036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313437404346495255586164677073767982858847101316192225283134374043464952555861628" displayName="Таблица31671013192225283134374043464710131619222528313437404346495247101316192225283134374043465558616467704710131619222528313437404346495255586164737679471013164710192225283134374043464952555861646770737679828588471013161922252831343740434649525558616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523" displayName="Таблица1145811172023262932353841442581114172023262932353841444750258111417202326293235384144535659626568258111417202326293235384144475053565962717477258111425817202326293235384144475053565962656871747780838625811141720232629323538414447505356596265892523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624" displayName="Таблица21569121821242730333639424536912151821242730333639424548513691215182124273033363942455457606366693691215182124273033363942454851545760637275783691215369182124273033363942454851545760636669727578818487369121518212427303336394245485154576063669036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625" displayName="Таблица31671013192225283134374043464710131619222528313437404346495247101316192225283134374043465558616467704710131619222528313437404346495255586164737679471013164710192225283134374043464952555861646770737679828588471013161922252831343740434649525558616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520" displayName="Таблица1145811172023262932353841442581114172023262932353841444750258111417202326293235384144535659626568258111417202326293235384144475053565962717477258111425817202326293235384144475053565962656871747780838625811141720232629323538414447505356596265892520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621" displayName="Таблица21569121821242730333639424536912151821242730333639424548513691215182124273033363942455457606366693691215182124273033363942454851545760637275783691215369182124273033363942454851545760636669727578818487369121518212427303336394245485154576063669036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622" displayName="Таблица31671013192225283134374043464710131619222528313437404346495247101316192225283134374043465558616467704710131619222528313437404346495255586164737679471013164710192225283134374043464952555861646770737679828588471013161922252831343740434649525558616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517" displayName="Таблица1145811172023262932353841442581114172023262932353841444750258111417202326293235384144535659626568258111417202326293235384144475053565962717477258111425817202326293235384144475053565962656871747780838625811141720232629323538414447505356596265892517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618" displayName="Таблица21569121821242730333639424536912151821242730333639424548513691215182124273033363942455457606366693691215182124273033363942454851545760637275783691215369182124273033363942454851545760636669727578818487369121518212427303336394245485154576063669036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619" displayName="Таблица31671013192225283134374043464710131619222528313437404346495247101316192225283134374043465558616467704710131619222528313437404346495255586164737679471013164710192225283134374043464952555861646770737679828588471013161922252831343740434649525558616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514" displayName="Таблица1145811172023262932353841442581114172023262932353841444750258111417202326293235384144535659626568258111417202326293235384144475053565962717477258111425817202326293235384144475053565962656871747780838625811141720232629323538414447505356596265892514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615" displayName="Таблица21569121821242730333639424536912151821242730333639424548513691215182124273033363942455457606366693691215182124273033363942454851545760637275783691215369182124273033363942454851545760636669727578818487369121518212427303336394245485154576063669036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616" displayName="Таблица31671013192225283134374043464710131619222528313437404346495247101316192225283134374043465558616467704710131619222528313437404346495255586164737679471013164710192225283134374043464952555861646770737679828588471013161922252831343740434649525558616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511" displayName="Таблица1145811172023262932353841442581114172023262932353841444750258111417202326293235384144535659626568258111417202326293235384144475053565962717477258111425817202326293235384144475053565962656871747780838625811141720232629323538414447505356596265892511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612" displayName="Таблица21569121821242730333639424536912151821242730333639424548513691215182124273033363942455457606366693691215182124273033363942454851545760637275783691215369182124273033363942454851545760636669727578818487369121518212427303336394245485154576063669036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613" displayName="Таблица31671013192225283134374043464710131619222528313437404346495247101316192225283134374043465558616467704710131619222528313437404346495255586164737679471013164710192225283134374043464952555861646770737679828588471013161922252831343740434649525558616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578" displayName="Таблица1145811172023262932353841442581114172023262932353841444750258111417202326293235384144535659626568258111417202326293235384144475053565962717477258111425817202326293235384144475053565962656871747780838625811141720232629323538414447505356596265892578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679" displayName="Таблица215691218212427303336394245369121518212427303336394245485136912151821242730333639424554576063666936912151821242730333639424548515457606372757836912153691821242730333639424548515457606366697275788184873691215182124273033363942454851545760636690367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610" displayName="Таблица31671013192225283134374043464710131619222528313437404346495247101316192225283134374043465558616467704710131619222528313437404346495255586164737679471013164710192225283134374043464952555861646770737679828588471013161922252831343740434649525558616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575" displayName="Таблица1145811172023262932353841442581114172023262932353841444750258111417202326293235384144535659626568258111417202326293235384144475053565962717477258111425817202326293235384144475053565962656871747780838625811141720232629323538414447505356596265892575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676" displayName="Таблица215691218212427303336394245369121518212427303336394245485136912151821242730333639424554576063666936912151821242730333639424548515457606372757836912153691821242730333639424548515457606366697275788184873691215182124273033363942454851545760636690367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677" displayName="Таблица316710131922252831343740434647101316192225283134374043464952471013161922252831343740434655586164677047101316192225283134374043464952555861647376794710131647101922252831343740434649525558616467707376798285884710131619222528313437404346495255586167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572" displayName="Таблица1145811172023262932353841442581114172023262932353841444750258111417202326293235384144535659626568258111417202326293235384144475053565962717477258111425817202326293235384144475053565962656871747780838625811141720232629323538414447505356596265892572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673" displayName="Таблица215691218212427303336394245369121518212427303336394245485136912151821242730333639424554576063666936912151821242730333639424548515457606372757836912153691821242730333639424548515457606366697275788184873691215182124273033363942454851545760636690367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674" displayName="Таблица316710131922252831343740434647101316192225283134374043464952471013161922252831343740434655586164677047101316192225283134374043464952555861647376794710131647101922252831343740434649525558616467707376798285884710131619222528313437404346495255586167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76" name="Таблица1145811172023262932353841442581114172023262932353841444750258111417202326293235384144535659626568258111417202326293235384144475053565962717477258111425817202326293235384144475053565962656871747780838625811141720232629323538414447505356596265892577" displayName="Таблица1145811172023262932353841442581114172023262932353841444750258111417202326293235384144535659626568258111417202326293235384144475053565962717477258111425817202326293235384144475053565962656871747780838625811141720232629323538414447505356596265892577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77" name="Таблица2156912182124273033363942453691215182124273033363942454851369121518212427303336394245545760636669369121518212427303336394245485154576063727578369121536918212427303336394245485154576063666972757881848736912151821242730333639424548515457606366903678" displayName="Таблица215691218212427303336394245369121518212427303336394245485136912151821242730333639424554576063666936912151821242730333639424548515457606372757836912153691821242730333639424548515457606366697275788184873691215182124273033363942454851545760636690367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78" name="Таблица3167101319222528313437404346471013161922252831343740434649524710131619222528313437404346555861646770471013161922252831343740434649525558616473767947101316471019222528313437404346495255586164677073767982858847101316192225283134374043464952555861679" displayName="Таблица316710131922252831343740434647101316192225283134374043464952471013161922252831343740434655586164677047101316192225283134374043464952555861647376794710131647101922252831343740434649525558616467707376798285884710131619222528313437404346495255586167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3" name="Таблица1145811172023262932353841442581114172023262932353841444750258111417202326293235384144535659626568258111417202326293235384144475053565962717477258111425817202326293235384144475053565962656871747780838625811141720232629323538414447505356596265892574" displayName="Таблица1145811172023262932353841442581114172023262932353841444750258111417202326293235384144535659626568258111417202326293235384144475053565962717477258111425817202326293235384144475053565962656871747780838625811141720232629323538414447505356596265892574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74" name="Таблица2156912182124273033363942453691215182124273033363942454851369121518212427303336394245545760636669369121518212427303336394245485154576063727578369121536918212427303336394245485154576063666972757881848736912151821242730333639424548515457606366903675" displayName="Таблица215691218212427303336394245369121518212427303336394245485136912151821242730333639424554576063666936912151821242730333639424548515457606372757836912153691821242730333639424548515457606366697275788184873691215182124273033363942454851545760636690367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75" name="Таблица3167101319222528313437404346471013161922252831343740434649524710131619222528313437404346555861646770471013161922252831343740434649525558616473767947101316471019222528313437404346495255586164677073767982858847101316192225283134374043464952555861676" displayName="Таблица316710131922252831343740434647101316192225283134374043464952471013161922252831343740434655586164677047101316192225283134374043464952555861647376794710131647101922252831343740434649525558616467707376798285884710131619222528313437404346495255586167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70" name="Таблица1145811172023262932353841442581114172023262932353841444750258111417202326293235384144535659626568258111417202326293235384144475053565962717477258111425817202326293235384144475053565962656871747780838625811141720232629323538414447505356596265892571" displayName="Таблица1145811172023262932353841442581114172023262932353841444750258111417202326293235384144535659626568258111417202326293235384144475053565962717477258111425817202326293235384144475053565962656871747780838625811141720232629323538414447505356596265892571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71" name="Таблица2156912182124273033363942453691215182124273033363942454851369121518212427303336394245545760636669369121518212427303336394245485154576063727578369121536918212427303336394245485154576063666972757881848736912151821242730333639424548515457606366903672" displayName="Таблица215691218212427303336394245369121518212427303336394245485136912151821242730333639424554576063666936912151821242730333639424548515457606372757836912153691821242730333639424548515457606366697275788184873691215182124273033363942454851545760636690367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72" name="Таблица3167101319222528313437404346471013161922252831343740434649524710131619222528313437404346555861646770471013161922252831343740434649525558616473767947101316471019222528313437404346495255586164677073767982858847101316192225283134374043464952555861673" displayName="Таблица316710131922252831343740434647101316192225283134374043464952471013161922252831343740434655586164677047101316192225283134374043464952555861647376794710131647101922252831343740434649525558616467707376798285884710131619222528313437404346495255586167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67" name="Таблица1145811172023262932353841442581114172023262932353841444750258111417202326293235384144535659626568258111417202326293235384144475053565962717477258111425817202326293235384144475053565962656871747780838625811141720232629323538414447505356596265892569" displayName="Таблица1145811172023262932353841442581114172023262932353841444750258111417202326293235384144535659626568258111417202326293235384144475053565962717477258111425817202326293235384144475053565962656871747780838625811141720232629323538414447505356596265892569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68" name="Таблица2156912182124273033363942453691215182124273033363942454851369121518212427303336394245545760636669369121518212427303336394245485154576063727578369121536918212427303336394245485154576063666972757881848736912151821242730333639424548515457606366903670" displayName="Таблица215691218212427303336394245369121518212427303336394245485136912151821242730333639424554576063666936912151821242730333639424548515457606372757836912153691821242730333639424548515457606366697275788184873691215182124273033363942454851545760636690367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69" name="Таблица3167101319222528313437404346471013161922252831343740434649524710131619222528313437404346555861646770471013161922252831343740434649525558616473767947101316471019222528313437404346495255586164677073767982858847101316192225283134374043464952555861670" displayName="Таблица316710131922252831343740434647101316192225283134374043464952471013161922252831343740434655586164677047101316192225283134374043464952555861647376794710131647101922252831343740434649525558616467707376798285884710131619222528313437404346495255586167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656871747780838625811141720232629323538414447505356596265892562" displayName="Таблица1145811172023262932353841442581114172023262932353841444750258111417202326293235384144535659626568258111417202326293235384144475053565962717477258111425817202326293235384144475053565962656871747780838625811141720232629323538414447505356596265892562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666972757881848736912151821242730333639424548515457606366903663" displayName="Таблица21569121821242730333639424536912151821242730333639424548513691215182124273033363942455457606366693691215182124273033363942454851545760637275783691215369182124273033363942454851545760636669727578818487369121518212427303336394245485154576063669036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664" displayName="Таблица31671013192225283134374043464710131619222528313437404346495247101316192225283134374043465558616467704710131619222528313437404346495255586164737679471013164710192225283134374043464952555861646770737679828588471013161922252831343740434649525558616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5053565962656871747780838625811141720232629323538414447505356596265892547" displayName="Таблица1145811172023262932353841442581114172023262932353841444750258111417202326293235384144535659626568258111417202326293235384144475053565962717477258111425817202326293235384144475053565962656871747780838625811141720232629323538414447505356596265892547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5154576063666972757881848736912151821242730333639424548515457606366903648" displayName="Таблица21569121821242730333639424536912151821242730333639424548513691215182124273033363942455457606366693691215182124273033363942454851545760637275783691215369182124273033363942454851545760636669727578818487369121518212427303336394245485154576063669036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649" displayName="Таблица31671013192225283134374043464710131619222528313437404346495247101316192225283134374043465558616467704710131619222528313437404346495255586164737679471013164710192225283134374043464952555861646770737679828588471013161922252831343740434649525558616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475053565962656871747780838625811141720232629323538414447505356596265892544" displayName="Таблица1145811172023262932353841442581114172023262932353841444750258111417202326293235384144535659626568258111417202326293235384144475053565962717477258111425817202326293235384144475053565962656871747780838625811141720232629323538414447505356596265892544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645" displayName="Таблица21569121821242730333639424536912151821242730333639424548513691215182124273033363942455457606366693691215182124273033363942454851545760637275783691215369182124273033363942454851545760636669727578818487369121518212427303336394245485154576063669036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646" displayName="Таблица31671013192225283134374043464710131619222528313437404346495247101316192225283134374043465558616467704710131619222528313437404346495255586164737679471013164710192225283134374043464952555861646770737679828588471013161922252831343740434649525558616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40" name="Таблица1145811172023262932353841442581114172023262932353841444750258111417202326293235384144535659626568258111417202326293235384144475053565962717477258111425817202326293235384144475053565962656871747780838625811141720232629323538414447505356596265892541" displayName="Таблица1145811172023262932353841442581114172023262932353841444750258111417202326293235384144535659626568258111417202326293235384144475053565962717477258111425817202326293235384144475053565962656871747780838625811141720232629323538414447505356596265892541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642" displayName="Таблица21569121821242730333639424536912151821242730333639424548513691215182124273033363942455457606366693691215182124273033363942454851545760637275783691215369182124273033363942454851545760636669727578818487369121518212427303336394245485154576063669036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643" displayName="Таблица316710131922252831343740434647101316192225283134374043464952471013161922252831343740434655586164677047101316192225283134374043464952555861647376794710131647101922252831343740434649525558616467707376798285884710131619222528313437404346495255586164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37" name="Таблица1145811172023262932353841442581114172023262932353841444750258111417202326293235384144535659626568258111417202326293235384144475053565962717477258111425817202326293235384144475053565962656871747780838625811141720232629323538414447505356596265892538" displayName="Таблица1145811172023262932353841442581114172023262932353841444750258111417202326293235384144535659626568258111417202326293235384144475053565962717477258111425817202326293235384144475053565962656871747780838625811141720232629323538414447505356596265892538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639" displayName="Таблица21569121821242730333639424536912151821242730333639424548513691215182124273033363942455457606366693691215182124273033363942454851545760637275783691215369182124273033363942454851545760636669727578818487369121518212427303336394245485154576063669036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4346495255586164677073767982858847101316192225283134374043464952555861640" displayName="Таблица316710131922252831343740434647101316192225283134374043464952471013161922252831343740434655586164677047101316192225283134374043464952555861647376794710131647101922252831343740434649525558616467707376798285884710131619222528313437404346495255586164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2980.5</v>
      </c>
      <c r="E13" s="1" t="s">
        <v>23</v>
      </c>
      <c r="F13">
        <f>SUM(F4:F12)</f>
        <v>2980.5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3000</v>
      </c>
    </row>
    <row r="30" spans="1:4" ht="45">
      <c r="A30" s="1" t="s">
        <v>41</v>
      </c>
      <c r="B30">
        <f>F13/B28</f>
        <v>0.77617187499999996</v>
      </c>
      <c r="C30" s="1" t="s">
        <v>42</v>
      </c>
      <c r="D30">
        <f>F13/D28</f>
        <v>0.99350000000000005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49</v>
      </c>
      <c r="C37">
        <v>4</v>
      </c>
    </row>
    <row r="38" spans="1:4">
      <c r="A38" t="s">
        <v>37</v>
      </c>
      <c r="B38" s="1" t="s">
        <v>47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40</v>
      </c>
      <c r="D8">
        <f>$B$8*$C$8</f>
        <v>516</v>
      </c>
      <c r="E8">
        <v>40</v>
      </c>
      <c r="F8">
        <f>$B$8*$E$8</f>
        <v>516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3028</v>
      </c>
      <c r="E13" s="1" t="s">
        <v>23</v>
      </c>
      <c r="F13">
        <f>SUM(F4:F12)</f>
        <v>3028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6.5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2880</v>
      </c>
    </row>
    <row r="30" spans="1:4" ht="45">
      <c r="A30" s="1" t="s">
        <v>41</v>
      </c>
      <c r="B30">
        <f>F13/B28</f>
        <v>0.7885416666666667</v>
      </c>
      <c r="C30" s="1" t="s">
        <v>42</v>
      </c>
      <c r="D30">
        <f>F13/D28</f>
        <v>1.0513888888888889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45">
      <c r="A37" s="1" t="s">
        <v>36</v>
      </c>
      <c r="B37" s="1" t="s">
        <v>49</v>
      </c>
      <c r="C37">
        <v>4</v>
      </c>
    </row>
    <row r="38" spans="1:4" ht="30">
      <c r="A38" s="1" t="s">
        <v>51</v>
      </c>
      <c r="B38" s="1" t="s">
        <v>52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50</v>
      </c>
      <c r="D10">
        <f>$B$10*$C$10</f>
        <v>645</v>
      </c>
      <c r="E10">
        <v>50</v>
      </c>
      <c r="F10">
        <f>$B$10*$E$10</f>
        <v>645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3157</v>
      </c>
      <c r="E13" s="1" t="s">
        <v>23</v>
      </c>
      <c r="F13">
        <f>SUM(F4:F12)</f>
        <v>3157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10</v>
      </c>
    </row>
    <row r="19" spans="1:4">
      <c r="A19" t="s">
        <v>31</v>
      </c>
      <c r="B19">
        <v>8</v>
      </c>
      <c r="D19">
        <v>7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7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4.5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7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2850</v>
      </c>
    </row>
    <row r="30" spans="1:4" ht="45">
      <c r="A30" s="1" t="s">
        <v>41</v>
      </c>
      <c r="B30">
        <f>F13/B28</f>
        <v>0.82213541666666667</v>
      </c>
      <c r="C30" s="1" t="s">
        <v>42</v>
      </c>
      <c r="D30">
        <f>F13/D28</f>
        <v>1.1077192982456141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30</v>
      </c>
      <c r="B36" s="1" t="s">
        <v>54</v>
      </c>
      <c r="C36">
        <v>3</v>
      </c>
    </row>
    <row r="37" spans="1:4" ht="30">
      <c r="A37" s="1" t="s">
        <v>55</v>
      </c>
      <c r="B37" s="1" t="s">
        <v>47</v>
      </c>
      <c r="C37">
        <v>1</v>
      </c>
    </row>
    <row r="38" spans="1:4">
      <c r="A38" t="s">
        <v>35</v>
      </c>
      <c r="B38" s="1" t="s">
        <v>45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7" workbookViewId="0">
      <selection activeCell="E17" sqref="E1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150</v>
      </c>
      <c r="D7">
        <f>$B$7*$C$7</f>
        <v>1680</v>
      </c>
      <c r="E7">
        <v>150</v>
      </c>
      <c r="F7">
        <f>$B$7*$E$7</f>
        <v>1680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95</v>
      </c>
      <c r="D11">
        <f>$B$11*$C$11</f>
        <v>1064</v>
      </c>
      <c r="E11">
        <v>95</v>
      </c>
      <c r="F11">
        <f>$B$11*$E$11</f>
        <v>1064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2744</v>
      </c>
      <c r="E13" s="1" t="s">
        <v>23</v>
      </c>
      <c r="F13">
        <f>SUM(F4:F12)</f>
        <v>2744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5.5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3</v>
      </c>
    </row>
    <row r="23" spans="1:4">
      <c r="A23" t="s">
        <v>35</v>
      </c>
      <c r="B23">
        <v>8</v>
      </c>
      <c r="D23">
        <v>3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2550</v>
      </c>
    </row>
    <row r="30" spans="1:4" ht="45">
      <c r="A30" s="1" t="s">
        <v>41</v>
      </c>
      <c r="B30">
        <f>F13/B28</f>
        <v>0.71458333333333335</v>
      </c>
      <c r="C30" s="1" t="s">
        <v>42</v>
      </c>
      <c r="D30">
        <f>F13/D28</f>
        <v>1.0760784313725491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37</v>
      </c>
      <c r="B37" s="1" t="s">
        <v>47</v>
      </c>
      <c r="C37">
        <v>1</v>
      </c>
    </row>
    <row r="38" spans="1:4" ht="60">
      <c r="A38" t="s">
        <v>34</v>
      </c>
      <c r="B38" s="1" t="s">
        <v>57</v>
      </c>
      <c r="C38">
        <v>5</v>
      </c>
    </row>
    <row r="39" spans="1:4" ht="30">
      <c r="A39" t="s">
        <v>36</v>
      </c>
      <c r="B39" s="1" t="s">
        <v>58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3044.5</v>
      </c>
      <c r="E13" s="1" t="s">
        <v>23</v>
      </c>
      <c r="F13">
        <f>SUM(F4:F12)</f>
        <v>3044.5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>
        <v>3</v>
      </c>
    </row>
    <row r="24" spans="1:4">
      <c r="A24" t="s">
        <v>36</v>
      </c>
      <c r="B24">
        <v>8</v>
      </c>
      <c r="D24">
        <v>2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2880</v>
      </c>
    </row>
    <row r="30" spans="1:4" ht="45">
      <c r="A30" s="1" t="s">
        <v>41</v>
      </c>
      <c r="B30">
        <f>F13/B28</f>
        <v>0.79283854166666667</v>
      </c>
      <c r="C30" s="1" t="s">
        <v>42</v>
      </c>
      <c r="D30">
        <f>F13/D28</f>
        <v>1.0571180555555555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34</v>
      </c>
      <c r="B36" s="1" t="s">
        <v>47</v>
      </c>
      <c r="C36">
        <v>4</v>
      </c>
    </row>
    <row r="37" spans="1:4">
      <c r="A37" s="1" t="s">
        <v>35</v>
      </c>
      <c r="B37" s="1" t="s">
        <v>45</v>
      </c>
      <c r="C37">
        <v>1</v>
      </c>
    </row>
    <row r="38" spans="1:4" ht="45">
      <c r="A38" t="s">
        <v>36</v>
      </c>
      <c r="B38" s="1" t="s">
        <v>49</v>
      </c>
      <c r="C38">
        <v>6</v>
      </c>
    </row>
    <row r="39" spans="1:4">
      <c r="A39" t="s">
        <v>37</v>
      </c>
      <c r="B39" s="1" t="s">
        <v>47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38" sqref="I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3024</v>
      </c>
      <c r="E13" s="1" t="s">
        <v>23</v>
      </c>
      <c r="F13">
        <f>SUM(F4:F12)</f>
        <v>3024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4</v>
      </c>
    </row>
    <row r="23" spans="1:4">
      <c r="A23" t="s">
        <v>35</v>
      </c>
      <c r="B23">
        <v>8</v>
      </c>
      <c r="D23">
        <v>4</v>
      </c>
    </row>
    <row r="24" spans="1:4">
      <c r="A24" t="s">
        <v>36</v>
      </c>
      <c r="B24">
        <v>8</v>
      </c>
      <c r="D24">
        <v>3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3000</v>
      </c>
    </row>
    <row r="30" spans="1:4" ht="45">
      <c r="A30" s="1" t="s">
        <v>41</v>
      </c>
      <c r="B30">
        <f>F13/B28</f>
        <v>0.78749999999999998</v>
      </c>
      <c r="C30" s="1" t="s">
        <v>42</v>
      </c>
      <c r="D30">
        <f>F13/D28</f>
        <v>1.008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>
      <c r="A37" s="1" t="s">
        <v>34</v>
      </c>
      <c r="B37" s="1" t="s">
        <v>47</v>
      </c>
      <c r="C37">
        <v>4</v>
      </c>
    </row>
    <row r="38" spans="1:4" ht="75">
      <c r="A38" t="s">
        <v>36</v>
      </c>
      <c r="B38" s="1" t="s">
        <v>61</v>
      </c>
      <c r="C38">
        <v>5</v>
      </c>
    </row>
    <row r="39" spans="1:4">
      <c r="A39" t="s">
        <v>37</v>
      </c>
      <c r="B39" s="1" t="s">
        <v>47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3136</v>
      </c>
      <c r="E13" s="1" t="s">
        <v>23</v>
      </c>
      <c r="F13">
        <f>SUM(F4:F12)</f>
        <v>3136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3</v>
      </c>
    </row>
    <row r="23" spans="1:4">
      <c r="A23" t="s">
        <v>35</v>
      </c>
      <c r="B23">
        <v>8</v>
      </c>
      <c r="D23">
        <v>2</v>
      </c>
    </row>
    <row r="24" spans="1:4">
      <c r="A24" t="s">
        <v>36</v>
      </c>
      <c r="B24">
        <v>8</v>
      </c>
      <c r="D24">
        <v>3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2820</v>
      </c>
    </row>
    <row r="30" spans="1:4" ht="45">
      <c r="A30" s="1" t="s">
        <v>41</v>
      </c>
      <c r="B30">
        <f>F13/B28</f>
        <v>0.81666666666666665</v>
      </c>
      <c r="C30" s="1" t="s">
        <v>42</v>
      </c>
      <c r="D30">
        <f>F13/D28</f>
        <v>1.1120567375886525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s="1" t="s">
        <v>34</v>
      </c>
      <c r="B36" s="1" t="s">
        <v>63</v>
      </c>
      <c r="C36">
        <v>5</v>
      </c>
    </row>
    <row r="37" spans="1:4">
      <c r="A37" s="1" t="s">
        <v>35</v>
      </c>
      <c r="B37" s="1" t="s">
        <v>45</v>
      </c>
      <c r="C37">
        <v>1</v>
      </c>
    </row>
    <row r="38" spans="1:4" ht="45">
      <c r="A38" t="s">
        <v>36</v>
      </c>
      <c r="B38" s="1" t="s">
        <v>46</v>
      </c>
      <c r="C38">
        <v>5</v>
      </c>
    </row>
    <row r="39" spans="1:4">
      <c r="A39" t="s">
        <v>37</v>
      </c>
      <c r="B39" s="1" t="s">
        <v>47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2776.5</v>
      </c>
      <c r="E13" s="1" t="s">
        <v>23</v>
      </c>
      <c r="F13">
        <f>SUM(F4:F12)</f>
        <v>2776.5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2760</v>
      </c>
    </row>
    <row r="30" spans="1:4" ht="45">
      <c r="A30" s="1" t="s">
        <v>41</v>
      </c>
      <c r="B30">
        <f>F13/B28</f>
        <v>0.72304687499999998</v>
      </c>
      <c r="C30" s="1" t="s">
        <v>42</v>
      </c>
      <c r="D30">
        <f>F13/D28</f>
        <v>1.0059782608695653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s="1" t="s">
        <v>34</v>
      </c>
      <c r="B36" s="1" t="s">
        <v>65</v>
      </c>
      <c r="C36">
        <v>8</v>
      </c>
    </row>
    <row r="37" spans="1:4">
      <c r="A37" s="1" t="s">
        <v>35</v>
      </c>
      <c r="B37" s="1" t="s">
        <v>45</v>
      </c>
      <c r="C37">
        <v>1</v>
      </c>
    </row>
    <row r="38" spans="1:4" ht="30">
      <c r="A38" t="s">
        <v>36</v>
      </c>
      <c r="B38" s="1" t="s">
        <v>66</v>
      </c>
      <c r="C38">
        <v>8</v>
      </c>
    </row>
    <row r="39" spans="1:4">
      <c r="A39" t="s">
        <v>37</v>
      </c>
      <c r="B39" s="1" t="s">
        <v>47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2484.5</v>
      </c>
      <c r="E13" s="1" t="s">
        <v>23</v>
      </c>
      <c r="F13">
        <f>SUM(F4:F12)</f>
        <v>2484.5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2760</v>
      </c>
    </row>
    <row r="30" spans="1:4" ht="45">
      <c r="A30" s="1" t="s">
        <v>41</v>
      </c>
      <c r="B30">
        <f>F13/B28</f>
        <v>0.6470052083333333</v>
      </c>
      <c r="C30" s="1" t="s">
        <v>42</v>
      </c>
      <c r="D30">
        <f>F13/D28</f>
        <v>0.90018115942028987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34</v>
      </c>
      <c r="B36" s="1" t="s">
        <v>68</v>
      </c>
      <c r="C36">
        <v>8</v>
      </c>
    </row>
    <row r="37" spans="1:4">
      <c r="A37" s="1" t="s">
        <v>35</v>
      </c>
      <c r="B37" s="1" t="s">
        <v>45</v>
      </c>
      <c r="C37">
        <v>1</v>
      </c>
    </row>
    <row r="38" spans="1:4">
      <c r="A38" t="s">
        <v>37</v>
      </c>
      <c r="B38" s="1" t="s">
        <v>47</v>
      </c>
      <c r="C38">
        <v>1</v>
      </c>
    </row>
    <row r="39" spans="1:4" ht="45">
      <c r="A39" t="s">
        <v>36</v>
      </c>
      <c r="B39" s="1" t="s">
        <v>69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150</v>
      </c>
      <c r="D4">
        <f>$B$4*$C$4</f>
        <v>1680</v>
      </c>
      <c r="E4">
        <v>150</v>
      </c>
      <c r="F4">
        <f>$B$4*$E$4</f>
        <v>1680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80</v>
      </c>
      <c r="D7">
        <f>$B$7*$C$7</f>
        <v>896</v>
      </c>
      <c r="E7">
        <v>80</v>
      </c>
      <c r="F7">
        <f>$B$7*$E$7</f>
        <v>896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2912</v>
      </c>
      <c r="E13" s="1" t="s">
        <v>23</v>
      </c>
      <c r="F13">
        <f>SUM(F4:F12)</f>
        <v>2912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3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6.5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2820</v>
      </c>
    </row>
    <row r="30" spans="1:4" ht="45">
      <c r="A30" s="1" t="s">
        <v>41</v>
      </c>
      <c r="B30">
        <f>F13/B28</f>
        <v>0.7583333333333333</v>
      </c>
      <c r="C30" s="1" t="s">
        <v>42</v>
      </c>
      <c r="D30">
        <f>F13/D28</f>
        <v>1.0326241134751772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30">
      <c r="A37" s="1" t="s">
        <v>36</v>
      </c>
      <c r="B37" s="1" t="s">
        <v>66</v>
      </c>
      <c r="C37">
        <v>5</v>
      </c>
    </row>
    <row r="38" spans="1:4" ht="30">
      <c r="A38" s="1" t="s">
        <v>51</v>
      </c>
      <c r="B38" s="1" t="s">
        <v>52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3024</v>
      </c>
      <c r="E13" s="1" t="s">
        <v>23</v>
      </c>
      <c r="F13">
        <f>SUM(F4:F12)</f>
        <v>3024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3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2940</v>
      </c>
    </row>
    <row r="30" spans="1:4" ht="45">
      <c r="A30" s="1" t="s">
        <v>41</v>
      </c>
      <c r="B30">
        <f>F13/B28</f>
        <v>0.78749999999999998</v>
      </c>
      <c r="C30" s="1" t="s">
        <v>42</v>
      </c>
      <c r="D30">
        <f>F13/D28</f>
        <v>1.0285714285714285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s="1" t="s">
        <v>34</v>
      </c>
      <c r="B36" s="1" t="s">
        <v>72</v>
      </c>
      <c r="C36">
        <v>5</v>
      </c>
    </row>
    <row r="37" spans="1:4">
      <c r="A37" s="1" t="s">
        <v>35</v>
      </c>
      <c r="B37" s="1" t="s">
        <v>73</v>
      </c>
      <c r="C37">
        <v>3</v>
      </c>
    </row>
    <row r="38" spans="1:4">
      <c r="A38" t="s">
        <v>37</v>
      </c>
      <c r="B38" s="1" t="s">
        <v>47</v>
      </c>
      <c r="C38">
        <v>1</v>
      </c>
    </row>
    <row r="39" spans="1:4" ht="45">
      <c r="A39" t="s">
        <v>36</v>
      </c>
      <c r="B39" s="1" t="s">
        <v>46</v>
      </c>
      <c r="C39">
        <v>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3024</v>
      </c>
      <c r="E13" s="1" t="s">
        <v>23</v>
      </c>
      <c r="F13">
        <f>SUM(F4:F12)</f>
        <v>3024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2760</v>
      </c>
    </row>
    <row r="30" spans="1:4" ht="45">
      <c r="A30" s="1" t="s">
        <v>41</v>
      </c>
      <c r="B30">
        <f>F13/B28</f>
        <v>0.78749999999999998</v>
      </c>
      <c r="C30" s="1" t="s">
        <v>42</v>
      </c>
      <c r="D30">
        <f>F13/D28</f>
        <v>1.0956521739130434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35</v>
      </c>
      <c r="B36" s="1" t="s">
        <v>45</v>
      </c>
      <c r="C36">
        <v>1</v>
      </c>
    </row>
    <row r="37" spans="1:4" ht="30">
      <c r="A37" s="1" t="s">
        <v>34</v>
      </c>
      <c r="B37" s="1" t="s">
        <v>68</v>
      </c>
      <c r="C37">
        <v>8</v>
      </c>
    </row>
    <row r="38" spans="1:4">
      <c r="A38" t="s">
        <v>36</v>
      </c>
      <c r="B38" s="1" t="s">
        <v>75</v>
      </c>
      <c r="C38">
        <v>8</v>
      </c>
    </row>
    <row r="39" spans="1:4">
      <c r="A39" t="s">
        <v>37</v>
      </c>
      <c r="B39" s="1" t="s">
        <v>47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3136</v>
      </c>
      <c r="E13" s="1" t="s">
        <v>23</v>
      </c>
      <c r="F13">
        <f>SUM(F4:F12)</f>
        <v>3136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6.5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2850</v>
      </c>
    </row>
    <row r="30" spans="1:4" ht="45">
      <c r="A30" s="1" t="s">
        <v>41</v>
      </c>
      <c r="B30">
        <f>F13/B28</f>
        <v>0.81666666666666665</v>
      </c>
      <c r="C30" s="1" t="s">
        <v>42</v>
      </c>
      <c r="D30">
        <f>F13/D28</f>
        <v>1.1003508771929824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45">
      <c r="A36" s="1" t="s">
        <v>34</v>
      </c>
      <c r="B36" s="1" t="s">
        <v>77</v>
      </c>
      <c r="C36">
        <v>6</v>
      </c>
    </row>
    <row r="37" spans="1:4">
      <c r="A37" s="1" t="s">
        <v>35</v>
      </c>
      <c r="B37" s="1" t="s">
        <v>78</v>
      </c>
      <c r="C37">
        <v>1.5</v>
      </c>
    </row>
    <row r="38" spans="1:4">
      <c r="A38" t="s">
        <v>37</v>
      </c>
      <c r="B38" s="1" t="s">
        <v>47</v>
      </c>
      <c r="C38">
        <v>1</v>
      </c>
    </row>
    <row r="39" spans="1:4" ht="30">
      <c r="A39" t="s">
        <v>36</v>
      </c>
      <c r="B39" s="1" t="s">
        <v>58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3136</v>
      </c>
      <c r="E13" s="1" t="s">
        <v>23</v>
      </c>
      <c r="F13">
        <f>SUM(F4:F12)</f>
        <v>3136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3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2940</v>
      </c>
    </row>
    <row r="30" spans="1:4" ht="45">
      <c r="A30" s="1" t="s">
        <v>41</v>
      </c>
      <c r="B30">
        <f>F13/B28</f>
        <v>0.81666666666666665</v>
      </c>
      <c r="C30" s="1" t="s">
        <v>42</v>
      </c>
      <c r="D30">
        <f>F13/D28</f>
        <v>1.0666666666666667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34</v>
      </c>
      <c r="B36" s="1" t="s">
        <v>47</v>
      </c>
      <c r="C36">
        <v>5</v>
      </c>
    </row>
    <row r="37" spans="1:4">
      <c r="A37" s="1" t="s">
        <v>35</v>
      </c>
      <c r="B37" s="1" t="s">
        <v>45</v>
      </c>
      <c r="C37">
        <v>2</v>
      </c>
    </row>
    <row r="38" spans="1:4" ht="75">
      <c r="A38" t="s">
        <v>36</v>
      </c>
      <c r="B38" s="1" t="s">
        <v>80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7" sqref="I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2464</v>
      </c>
      <c r="E13" s="1" t="s">
        <v>23</v>
      </c>
      <c r="F13">
        <f>SUM(F4:F12)</f>
        <v>2464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6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5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2460</v>
      </c>
    </row>
    <row r="30" spans="1:4" ht="45">
      <c r="A30" s="1" t="s">
        <v>41</v>
      </c>
      <c r="B30">
        <f>F13/B28</f>
        <v>0.64166666666666672</v>
      </c>
      <c r="C30" s="1" t="s">
        <v>42</v>
      </c>
      <c r="D30">
        <f>F13/D28</f>
        <v>1.0016260162601627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30">
      <c r="A36" s="1" t="s">
        <v>82</v>
      </c>
      <c r="B36" s="1" t="s">
        <v>47</v>
      </c>
      <c r="C36">
        <v>2</v>
      </c>
    </row>
    <row r="37" spans="1:4">
      <c r="A37" s="1" t="s">
        <v>34</v>
      </c>
      <c r="B37" s="1" t="s">
        <v>83</v>
      </c>
      <c r="C37">
        <v>6</v>
      </c>
    </row>
    <row r="38" spans="1:4">
      <c r="A38" t="s">
        <v>38</v>
      </c>
      <c r="B38" s="1" t="s">
        <v>83</v>
      </c>
      <c r="C38">
        <v>3</v>
      </c>
    </row>
    <row r="39" spans="1:4" ht="45">
      <c r="A39" t="s">
        <v>36</v>
      </c>
      <c r="B39" s="1" t="s">
        <v>49</v>
      </c>
      <c r="C39">
        <v>8</v>
      </c>
    </row>
    <row r="40" spans="1:4">
      <c r="A40" t="s">
        <v>35</v>
      </c>
      <c r="B40" s="1" t="s">
        <v>84</v>
      </c>
      <c r="C40">
        <v>2</v>
      </c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topLeftCell="A33" workbookViewId="0">
      <selection activeCell="H37" sqref="H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240</v>
      </c>
      <c r="D7">
        <f>$B$7*$C$7</f>
        <v>2688</v>
      </c>
      <c r="E7">
        <v>240</v>
      </c>
      <c r="F7">
        <f>$B$7*$E$7</f>
        <v>2688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2688</v>
      </c>
      <c r="E13" s="1" t="s">
        <v>23</v>
      </c>
      <c r="F13">
        <f>SUM(F4:F12)</f>
        <v>2688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2820</v>
      </c>
    </row>
    <row r="30" spans="1:4" ht="45">
      <c r="A30" s="1" t="s">
        <v>41</v>
      </c>
      <c r="B30">
        <f>F13/B28</f>
        <v>0.7</v>
      </c>
      <c r="C30" s="1" t="s">
        <v>42</v>
      </c>
      <c r="D30">
        <f>F13/D28</f>
        <v>0.95319148936170217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34</v>
      </c>
      <c r="B36" s="1" t="s">
        <v>47</v>
      </c>
      <c r="C36">
        <v>6</v>
      </c>
    </row>
    <row r="37" spans="1:4" ht="30">
      <c r="A37" s="1" t="s">
        <v>36</v>
      </c>
      <c r="B37" s="1" t="s">
        <v>86</v>
      </c>
      <c r="C37">
        <v>8</v>
      </c>
    </row>
    <row r="38" spans="1:4">
      <c r="A38" t="s">
        <v>37</v>
      </c>
      <c r="B38" s="1" t="s">
        <v>47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3" sqref="E3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130</v>
      </c>
      <c r="D9">
        <f>$B$9*$C$9</f>
        <v>1456</v>
      </c>
      <c r="E9">
        <v>130</v>
      </c>
      <c r="F9">
        <f>$B$9*$E$9</f>
        <v>1456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50</v>
      </c>
      <c r="D11">
        <f>$B$11*$C$11</f>
        <v>560</v>
      </c>
      <c r="E11">
        <v>50</v>
      </c>
      <c r="F11">
        <f>$B$11*$E$11</f>
        <v>560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2016</v>
      </c>
      <c r="E13" s="1" t="s">
        <v>23</v>
      </c>
      <c r="F13">
        <f>SUM(F4:F12)</f>
        <v>2016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5</v>
      </c>
    </row>
    <row r="26" spans="1:4">
      <c r="A26" t="s">
        <v>38</v>
      </c>
      <c r="B26">
        <v>8</v>
      </c>
      <c r="D26">
        <v>0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2040</v>
      </c>
    </row>
    <row r="30" spans="1:4" ht="45">
      <c r="A30" s="1" t="s">
        <v>41</v>
      </c>
      <c r="B30">
        <f>F13/B28</f>
        <v>0.52500000000000002</v>
      </c>
      <c r="C30" s="1" t="s">
        <v>42</v>
      </c>
      <c r="D30">
        <f>F13/D28</f>
        <v>0.9882352941176471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>
      <c r="A36" s="1" t="s">
        <v>88</v>
      </c>
      <c r="B36" s="1" t="s">
        <v>89</v>
      </c>
      <c r="C36">
        <v>3</v>
      </c>
    </row>
    <row r="37" spans="1:4" ht="30">
      <c r="A37" s="1" t="s">
        <v>90</v>
      </c>
      <c r="B37" s="1" t="s">
        <v>47</v>
      </c>
      <c r="C37">
        <v>8</v>
      </c>
    </row>
    <row r="38" spans="1:4">
      <c r="A38" t="s">
        <v>37</v>
      </c>
      <c r="B38" s="1" t="s">
        <v>47</v>
      </c>
      <c r="C38">
        <v>3</v>
      </c>
    </row>
    <row r="39" spans="1:4" ht="45">
      <c r="A39" t="s">
        <v>36</v>
      </c>
      <c r="B39" s="1" t="s">
        <v>49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150</v>
      </c>
      <c r="D7">
        <f>$B$7*$C$7</f>
        <v>1680</v>
      </c>
      <c r="E7">
        <v>150</v>
      </c>
      <c r="F7">
        <f>$B$7*$E$7</f>
        <v>1680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10</v>
      </c>
      <c r="D12">
        <f>$B$12*$C$12</f>
        <v>124</v>
      </c>
      <c r="E12">
        <v>10</v>
      </c>
      <c r="F12">
        <f>$B$12*$E$12</f>
        <v>124</v>
      </c>
    </row>
    <row r="13" spans="1:6" ht="60">
      <c r="B13" s="1" t="s">
        <v>22</v>
      </c>
      <c r="C13" s="1"/>
      <c r="D13">
        <f>SUM(D4:D12)</f>
        <v>2900.5</v>
      </c>
      <c r="E13" s="1" t="s">
        <v>23</v>
      </c>
      <c r="F13">
        <f>SUM(F4:F12)</f>
        <v>2900.5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8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2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8" spans="1:4" ht="45">
      <c r="A28" s="1" t="s">
        <v>39</v>
      </c>
      <c r="B28">
        <f>SUM(B18:B26)*60</f>
        <v>3840</v>
      </c>
      <c r="C28" s="1" t="s">
        <v>40</v>
      </c>
      <c r="D28">
        <f>SUM(D18:D27)*60</f>
        <v>2880</v>
      </c>
    </row>
    <row r="30" spans="1:4" ht="45">
      <c r="A30" s="1" t="s">
        <v>41</v>
      </c>
      <c r="B30">
        <f>F13/B28</f>
        <v>0.7553385416666667</v>
      </c>
      <c r="C30" s="1" t="s">
        <v>42</v>
      </c>
      <c r="D30">
        <f>F13/D28</f>
        <v>1.0071180555555554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43</v>
      </c>
    </row>
    <row r="35" spans="1:4">
      <c r="A35" t="s">
        <v>27</v>
      </c>
      <c r="B35" t="s">
        <v>44</v>
      </c>
      <c r="C35" t="s">
        <v>29</v>
      </c>
    </row>
    <row r="36" spans="1:4" ht="60">
      <c r="A36" s="1" t="s">
        <v>34</v>
      </c>
      <c r="B36" s="1" t="s">
        <v>92</v>
      </c>
      <c r="C36">
        <v>6</v>
      </c>
    </row>
    <row r="37" spans="1:4">
      <c r="A37" s="1" t="s">
        <v>35</v>
      </c>
      <c r="B37" s="1" t="s">
        <v>45</v>
      </c>
      <c r="C37">
        <v>1</v>
      </c>
    </row>
    <row r="38" spans="1:4">
      <c r="A38" t="s">
        <v>37</v>
      </c>
      <c r="B38" s="1" t="s">
        <v>47</v>
      </c>
      <c r="C38">
        <v>1</v>
      </c>
    </row>
    <row r="39" spans="1:4" ht="75">
      <c r="A39" t="s">
        <v>36</v>
      </c>
      <c r="B39" s="1" t="s">
        <v>93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28.02.2023                  </vt:lpstr>
      <vt:lpstr>27.02.2023                  </vt:lpstr>
      <vt:lpstr>22.02.2023                 </vt:lpstr>
      <vt:lpstr>21.02.2023                </vt:lpstr>
      <vt:lpstr>20.02.2023               </vt:lpstr>
      <vt:lpstr>17.02.2023                </vt:lpstr>
      <vt:lpstr>16.02.2023               </vt:lpstr>
      <vt:lpstr>15.02.2023               </vt:lpstr>
      <vt:lpstr>14.02.2023                 </vt:lpstr>
      <vt:lpstr>13.02.2023                 </vt:lpstr>
      <vt:lpstr>10.02.2023                </vt:lpstr>
      <vt:lpstr>09.02.2023                  </vt:lpstr>
      <vt:lpstr>08.02.2023                  </vt:lpstr>
      <vt:lpstr>07.02.2023                 </vt:lpstr>
      <vt:lpstr>06.02.2023                 </vt:lpstr>
      <vt:lpstr>03.02.2023                 </vt:lpstr>
      <vt:lpstr>02.02.2023                </vt:lpstr>
      <vt:lpstr>01.02.2023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2023-03-07T13:26:14Z</dcterms:modified>
  <cp:category/>
  <cp:contentStatus/>
</cp:coreProperties>
</file>