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tables/table90.xml" ContentType="application/vnd.openxmlformats-officedocument.spreadsheetml.table+xml"/>
  <Override PartName="/xl/tables/table101.xml" ContentType="application/vnd.openxmlformats-officedocument.spreadsheetml.table+xml"/>
  <Override PartName="/xl/tables/table130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89.xml" ContentType="application/vnd.openxmlformats-officedocument.spreadsheetml.table+xml"/>
  <Override PartName="/xl/tables/table109.xml" ContentType="application/vnd.openxmlformats-officedocument.spreadsheetml.table+xml"/>
  <Override PartName="/xl/tables/table129.xml" ContentType="application/vnd.openxmlformats-officedocument.spreadsheetml.table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tables/table78.xml" ContentType="application/vnd.openxmlformats-officedocument.spreadsheetml.table+xml"/>
  <Override PartName="/xl/tables/table87.xml" ContentType="application/vnd.openxmlformats-officedocument.spreadsheetml.table+xml"/>
  <Override PartName="/xl/tables/table96.xml" ContentType="application/vnd.openxmlformats-officedocument.spreadsheetml.table+xml"/>
  <Override PartName="/xl/tables/table98.xml" ContentType="application/vnd.openxmlformats-officedocument.spreadsheetml.table+xml"/>
  <Override PartName="/xl/tables/table107.xml" ContentType="application/vnd.openxmlformats-officedocument.spreadsheetml.table+xml"/>
  <Override PartName="/xl/tables/table116.xml" ContentType="application/vnd.openxmlformats-officedocument.spreadsheetml.table+xml"/>
  <Override PartName="/xl/tables/table118.xml" ContentType="application/vnd.openxmlformats-officedocument.spreadsheetml.table+xml"/>
  <Override PartName="/xl/tables/table127.xml" ContentType="application/vnd.openxmlformats-officedocument.spreadsheetml.table+xml"/>
  <Override PartName="/xl/calcChain.xml" ContentType="application/vnd.openxmlformats-officedocument.spreadsheetml.calcChain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tables/table76.xml" ContentType="application/vnd.openxmlformats-officedocument.spreadsheetml.table+xml"/>
  <Override PartName="/xl/tables/table85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xl/tables/table74.xml" ContentType="application/vnd.openxmlformats-officedocument.spreadsheetml.table+xml"/>
  <Override PartName="/xl/tables/table83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19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 firstSheet="14"/>
  </bookViews>
  <sheets>
    <sheet name="28.02.2023          " sheetId="135" r:id="rId1"/>
    <sheet name="27.02.2023          " sheetId="134" r:id="rId2"/>
    <sheet name="22.02.2023         " sheetId="132" r:id="rId3"/>
    <sheet name="21.02.2023               " sheetId="131" r:id="rId4"/>
    <sheet name="20.02.2023              " sheetId="129" r:id="rId5"/>
    <sheet name="17.02.2023              " sheetId="128" r:id="rId6"/>
    <sheet name="16.02.2023              " sheetId="127" r:id="rId7"/>
    <sheet name="15.02.2023             " sheetId="126" r:id="rId8"/>
    <sheet name="14.02.2023             " sheetId="125" r:id="rId9"/>
    <sheet name="13.02.2023             " sheetId="124" r:id="rId10"/>
    <sheet name="10.02.2023             " sheetId="123" r:id="rId11"/>
    <sheet name="09.02.2023             " sheetId="122" r:id="rId12"/>
    <sheet name="08.02.2023             " sheetId="121" r:id="rId13"/>
    <sheet name="07.02.2023             " sheetId="120" r:id="rId14"/>
    <sheet name="06.02.2023            " sheetId="119" r:id="rId15"/>
    <sheet name="03.02.2023            " sheetId="118" r:id="rId16"/>
    <sheet name="02.02.2023            " sheetId="117" r:id="rId17"/>
    <sheet name="01.02.2023            " sheetId="116" r:id="rId18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3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3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G29" i="129"/>
  <c r="G28"/>
  <c r="G27"/>
  <c r="G26"/>
  <c r="G25"/>
  <c r="G24"/>
  <c r="G30"/>
  <c r="B30"/>
  <c r="D30"/>
  <c r="G34"/>
  <c r="G35"/>
  <c r="G36"/>
  <c r="G37"/>
  <c r="G38"/>
  <c r="G39"/>
  <c r="E5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40"/>
  <c r="B40"/>
  <c r="D40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8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7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6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5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4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3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2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1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20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19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18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17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116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<sst xmlns="http://schemas.openxmlformats.org/spreadsheetml/2006/main" count="2494" uniqueCount="161">
  <si>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</si>
  <si>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</si>
  <si>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</si>
  <si>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</si>
  <si>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</si>
  <si>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</si>
  <si>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</si>
  <si>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</si>
  <si>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</si>
  <si>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</si>
  <si>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</si>
  <si>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</si>
  <si>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</si>
  <si>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</si>
  <si>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</si>
  <si>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</si>
  <si>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</si>
  <si>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</si>
  <si>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</si>
  <si>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</si>
  <si>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</si>
  <si>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</si>
  <si>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</si>
  <si>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</si>
  <si>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</si>
  <si>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</si>
  <si>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</si>
  <si>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</si>
  <si>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</si>
  <si>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</si>
  <si>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</si>
  <si>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</si>
  <si>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</si>
  <si>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</si>
  <si>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</si>
  <si>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</si>
  <si>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</si>
  <si>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</si>
  <si>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</si>
  <si>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</si>
  <si>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</si>
  <si>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</si>
  <si>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</si>
  <si>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</si>
  <si>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</si>
  <si>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</si>
  <si>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</si>
  <si>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</si>
  <si>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</si>
  <si>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</si>
  <si>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</si>
  <si>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</si>
  <si>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</si>
  <si>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</si>
  <si>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</si>
  <si>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</si>
  <si>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</si>
  <si>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</si>
  <si>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</si>
  <si>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</si>
  <si>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</si>
  <si>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</si>
  <si>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</si>
  <si>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>М1-400  сер</t>
  </si>
  <si>
    <t>М1-200  сер L</t>
  </si>
  <si>
    <t xml:space="preserve">М2-400  сер </t>
  </si>
  <si>
    <t xml:space="preserve">М1-300 сер </t>
  </si>
  <si>
    <t>М1-300  сер</t>
  </si>
  <si>
    <t xml:space="preserve">ник Попова </t>
  </si>
  <si>
    <t xml:space="preserve">с/а Андреева </t>
  </si>
  <si>
    <t xml:space="preserve">М1-300  кор </t>
  </si>
  <si>
    <t>М2-500  кор ЛКД</t>
  </si>
  <si>
    <t>М1-150  бел L</t>
  </si>
  <si>
    <t>М1-150  бел</t>
  </si>
  <si>
    <t xml:space="preserve">м/а Андреева </t>
  </si>
  <si>
    <t>Гаврилова</t>
  </si>
  <si>
    <t>оц-ка</t>
  </si>
  <si>
    <t xml:space="preserve">Скобелева </t>
  </si>
  <si>
    <t>Скобелева</t>
  </si>
  <si>
    <t xml:space="preserve">М2-400 сер </t>
  </si>
  <si>
    <t>домофоны</t>
  </si>
  <si>
    <t>М1-150  сер L</t>
  </si>
  <si>
    <t>М1-300  с/а</t>
  </si>
  <si>
    <t xml:space="preserve">чер Попова </t>
  </si>
  <si>
    <t xml:space="preserve">М2-300 сер </t>
  </si>
  <si>
    <t xml:space="preserve">М1-300 бел </t>
  </si>
  <si>
    <t xml:space="preserve">М2-500 </t>
  </si>
  <si>
    <t xml:space="preserve"> м/а Андреева </t>
  </si>
  <si>
    <t>лак кол-ки</t>
  </si>
  <si>
    <t>TSML300 RU 2 кор</t>
  </si>
  <si>
    <t>М2-500  сер</t>
  </si>
  <si>
    <t>М2TS</t>
  </si>
  <si>
    <t xml:space="preserve">бел Попова </t>
  </si>
  <si>
    <t xml:space="preserve">Андреева </t>
  </si>
  <si>
    <t>К15/2-250-12 20 шт,(сдано)К17/2-280-12 1 шт(сдано)</t>
  </si>
  <si>
    <t xml:space="preserve">Попова </t>
  </si>
  <si>
    <t>долги по замкам: TSML300  RU 2 50 шт</t>
  </si>
  <si>
    <t>М1-500  чер</t>
  </si>
  <si>
    <t>8 ч(26.02)</t>
  </si>
  <si>
    <t>TSML300 RU 1 сер</t>
  </si>
  <si>
    <t>TSML 300 RU 1 сер</t>
  </si>
  <si>
    <t>К16/2-250-12 20 шт( сдано)</t>
  </si>
  <si>
    <t>6,5+0,5(винты)</t>
  </si>
  <si>
    <t>Наумова</t>
  </si>
  <si>
    <t>2+1,5(25.02)</t>
  </si>
  <si>
    <t>М1-150  бел ПОСМ</t>
  </si>
  <si>
    <t>М1-150  черL</t>
  </si>
  <si>
    <t>М1-500 чер</t>
  </si>
  <si>
    <t xml:space="preserve">м/а Васильева </t>
  </si>
  <si>
    <t>М1-200 бел L</t>
  </si>
  <si>
    <t>М1-200 с/аL</t>
  </si>
  <si>
    <t xml:space="preserve">чер Андреева </t>
  </si>
  <si>
    <t>18.02 8 ч</t>
  </si>
  <si>
    <t>М1-400  бел</t>
  </si>
  <si>
    <t xml:space="preserve">М1-500 </t>
  </si>
  <si>
    <t xml:space="preserve">чер Васильева </t>
  </si>
  <si>
    <t>7+1(винты)</t>
  </si>
  <si>
    <t xml:space="preserve">М2-300  сер </t>
  </si>
  <si>
    <t>К15/4-160-12 5 шт(сдано)</t>
  </si>
  <si>
    <t>М1-150  бел  ПОСМ</t>
  </si>
  <si>
    <t>М1-400  кор</t>
  </si>
  <si>
    <t>М2-400  м/а</t>
  </si>
  <si>
    <t>М2-400  сер</t>
  </si>
  <si>
    <t>110 ник, 53 бел  Попова .</t>
  </si>
  <si>
    <t>5,5+0,5(винты)</t>
  </si>
  <si>
    <t>М1-500</t>
  </si>
  <si>
    <t>56 бел, 1 ник Попова .</t>
  </si>
  <si>
    <t>К16/2-250-24/12 15 шт(сдано)</t>
  </si>
  <si>
    <t>М1-200  чер L</t>
  </si>
  <si>
    <t xml:space="preserve">110 чер Попова, 109 ник Попова </t>
  </si>
  <si>
    <t>К16/2-250-24/12 15 шт</t>
  </si>
  <si>
    <t xml:space="preserve">М1-300  бел </t>
  </si>
  <si>
    <t>8ч(11.02)</t>
  </si>
  <si>
    <t xml:space="preserve">бел Васильева </t>
  </si>
  <si>
    <t>Бев К17/2-280-220 16 шт(сдано), К16/2-250-24/12 2шт(сдано)</t>
  </si>
  <si>
    <t>"Трансвит" 140 шт.</t>
  </si>
  <si>
    <t>М1-300  кор</t>
  </si>
  <si>
    <t>Бев К17/2-280-220 18 шт</t>
  </si>
  <si>
    <t>М1-400  с/а</t>
  </si>
  <si>
    <t>Бев К17/2-280-220 18 шт(сдано)</t>
  </si>
  <si>
    <t xml:space="preserve">М1-500 сер </t>
  </si>
  <si>
    <t xml:space="preserve">М1-150  бел </t>
  </si>
  <si>
    <t xml:space="preserve">м/а Попова </t>
  </si>
  <si>
    <t xml:space="preserve">м/а Прокопьева </t>
  </si>
  <si>
    <t>Бев К17/2-280-220 18 шт (сдано)</t>
  </si>
  <si>
    <t>7,5+0,5(винты)</t>
  </si>
  <si>
    <t>Прокопьева</t>
  </si>
  <si>
    <t>Бев К17/2-280-220  18 шт(сдано)</t>
  </si>
  <si>
    <t xml:space="preserve">М1-500  сер </t>
  </si>
  <si>
    <t>М1-500  бел</t>
  </si>
  <si>
    <t xml:space="preserve">60 м/а, 60 чер Андреева </t>
  </si>
  <si>
    <t>6,5+1,5(винты)</t>
  </si>
  <si>
    <t>"Трасвит" 228 шт</t>
  </si>
  <si>
    <t>М2-500  с/а</t>
  </si>
  <si>
    <t xml:space="preserve">100 м/а Попова,  100 м/а Васильева </t>
  </si>
  <si>
    <t xml:space="preserve">30 бел, 30 чер Андреева </t>
  </si>
  <si>
    <t>уп-ка уголков ЛКД, спец Лисичк.</t>
  </si>
  <si>
    <t>покраска уголков ЛКД</t>
  </si>
  <si>
    <t>М2-300  бел</t>
  </si>
  <si>
    <t xml:space="preserve">Васильева </t>
  </si>
  <si>
    <t>спец.з. Лисич.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</si>
</sst>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7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32" name="Таблица1145811172023262932353841442581114172023262932353841444750258111417202326293235384144535659626568258111417203162330373044515865727986931001071141211281352916233037445158657279869310010711429162330371211281351421491561631701771841911982052122192133" displayName="Таблица1145811172023262932353841442581114172023262932353841444750258111417202326293235384144535659626568258111417203162330373044515865727986931001071141211281352916233037445158657279869310010711429162330371211281351421491561631701771841911982052122192133" ref="A54:F66" totalsRowShown="0" headerRowDxfId="750">
  <autoFilter ref="A54:F66"/>
  <tableColumns count="6">
    <tableColumn id="1" name="Кнопка" dataDxfId="749"/>
    <tableColumn id="2" name="А" dataDxfId="74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33" name="Таблица2156912182124273033363942453691215182124273033363942454851369121518212427303336394245545760636669369121518215172431383145525966738087941011081151221291363101724313845525966738087941011081153101724313812212913614315015716417117818519219920621322134" displayName="Таблица2156912182124273033363942453691215182124273033363942454851369121518212427303336394245545760636669369121518215172431383145525966738087941011081151221291363101724313845525966738087941011081153101724313812212913614315015716417117818519219920621322134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34" name="Таблица3167101319222528313437404346471013161922252831343740434649524710131619222528313437404346555861646770471013161922818253239324653606774818895102109116123130137411182532394653606774818895102109116411182532391231301371441511581651721791861932002072135" displayName="Таблица3167101319222528313437404346471013161922252831343740434649524710131619222528313437404346555861646770471013161922818253239324653606774818895102109116123130137411182532394653606774818895102109116411182532391231301371441511581651721791861932002072135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35" name="Таблица5919263340334754616875828996103110117124131138512192633404754616875828996103110117512192633401241311381451521591661731801871942012082152222292362432505121926334047546168758289961031101171245121926334014515215916617318018719420120821522222951219136" displayName="Таблица5919263340334754616875828996103110117124131138512192633404754616875828996103110117512192633401241311381451521591661731801871942012082152222292362432505121926334047546168758289961031101171245121926334014515215916617318018719420120821522222951219136" ref="A3:G11" totalsRowShown="0" headerRowDxfId="747" dataDxfId="746" tableBorderDxfId="745">
  <autoFilter ref="A3:G11"/>
  <tableColumns count="7">
    <tableColumn id="1" name="Бригада 1" dataDxfId="744"/>
    <tableColumn id="3" name="2"/>
    <tableColumn id="4" name="Замки" dataDxfId="743"/>
    <tableColumn id="5" name="А" dataDxfId="742"/>
    <tableColumn id="6" name="Б" dataDxfId="741"/>
    <tableColumn id="8" name="Г" dataDxfId="740"/>
    <tableColumn id="9" name="Д=А*Г" dataDxfId="739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36" name="Таблица5710202734413448556269768390971041111181251321396132027344148556269768390971041111186132027344112513213914615316016717418118819520220921622323023724425161320273441485562697683909710411111812561320273441146153160167174181188195202209216223230613137" displayName="Таблица5710202734413448556269768390971041111181251321396132027344148556269768390971041111186132027344112513213914615316016717418118819520220921622323023724425161320273441485562697683909710411111812561320273441146153160167174181188195202209216223230613137" ref="A13:G21" totalsRowShown="0" headerRowDxfId="738" dataDxfId="737" tableBorderDxfId="736">
  <autoFilter ref="A13:G21"/>
  <tableColumns count="7">
    <tableColumn id="1" name="Бригада 2" dataDxfId="735"/>
    <tableColumn id="3" name="2"/>
    <tableColumn id="4" name="Замки" dataDxfId="734"/>
    <tableColumn id="5" name="А" dataDxfId="733"/>
    <tableColumn id="6" name="Б" dataDxfId="732"/>
    <tableColumn id="8" name="Г" dataDxfId="731"/>
    <tableColumn id="9" name="Д=А*Г" dataDxfId="73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37" name="Таблица5741121283542354956637077849198105112119126133140714212835424956637077849198105112119714212835421261331401471541611681751821891962032102172242312382452527142128354249566370778491981051121191267142128354214715416116817518218919620321021722423171138" displayName="Таблица5741121283542354956637077849198105112119126133140714212835424956637077849198105112119714212835421261331401471541611681751821891962032102172242312382452527142128354249566370778491981051121191267142128354214715416116817518218919620321021722423171138" ref="A32:G40" totalsRowShown="0" headerRowDxfId="729" dataDxfId="728" tableBorderDxfId="727">
  <autoFilter ref="A32:G40"/>
  <tableColumns count="7">
    <tableColumn id="1" name="Бригада 3" dataDxfId="726"/>
    <tableColumn id="3" name="2"/>
    <tableColumn id="4" name="Замки" dataDxfId="725"/>
    <tableColumn id="5" name="А" dataDxfId="724"/>
    <tableColumn id="6" name="Б" dataDxfId="723"/>
    <tableColumn id="8" name="Г" dataDxfId="722"/>
    <tableColumn id="9" name="Д=А*Г" dataDxfId="72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38" name="Таблица5742152229364336505764717885929910611312012713414181522293643505764717885929910611312081522293643127134141148155162169176183190197204211218225232239246253815222936435057647178859299106113120127815222936431481551621691761831901972042112182252328139" displayName="Таблица5742152229364336505764717885929910611312012713414181522293643505764717885929910611312081522293643127134141148155162169176183190197204211218225232239246253815222936435057647178859299106113120127815222936431481551621691761831901972042112182252328139" ref="A43:G49" totalsRowShown="0" headerRowDxfId="720" dataDxfId="719" tableBorderDxfId="718">
  <autoFilter ref="A43:G49"/>
  <tableColumns count="7">
    <tableColumn id="1" name="Модуль" dataDxfId="717"/>
    <tableColumn id="3" name="2"/>
    <tableColumn id="4" name="Модуль2" dataDxfId="716"/>
    <tableColumn id="5" name="А" dataDxfId="715"/>
    <tableColumn id="6" name="Б" dataDxfId="714"/>
    <tableColumn id="8" name="Г" dataDxfId="713"/>
    <tableColumn id="9" name="Д=А*Г" dataDxfId="71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39" name="Таблица5710202734413448556269768390971041111181251321396132027344148556269768390971041111186132027344112513213914615316016717418118819520220921622323023724425161320273441485562697683909710411111812561320273441146153160167174181188195202209216223230613140" displayName="Таблица5710202734413448556269768390971041111181251321396132027344148556269768390971041111186132027344112513213914615316016717418118819520220921622323023724425161320273441485562697683909710411111812561320273441146153160167174181188195202209216223230613140" ref="A22:G30" totalsRowShown="0" headerRowDxfId="711" dataDxfId="710" tableBorderDxfId="709">
  <autoFilter ref="A22:G30"/>
  <tableColumns count="7">
    <tableColumn id="1" name="Бригада 2" dataDxfId="708"/>
    <tableColumn id="3" name="2"/>
    <tableColumn id="4" name="Замки" dataDxfId="707"/>
    <tableColumn id="5" name="А" dataDxfId="706"/>
    <tableColumn id="6" name="Б" dataDxfId="705"/>
    <tableColumn id="8" name="Г" dataDxfId="704"/>
    <tableColumn id="9" name="Д=А*Г" dataDxfId="703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47" name="Таблица1145811172023262932353841442581114172023262932353841444750258111417202326293235384144535659626568258111417203162330373044515865727986931001071141211281352916233037445158657279869310010711429162330371211281351421491561631701771841911982052122192148" displayName="Таблица1145811172023262932353841442581114172023262932353841444750258111417202326293235384144535659626568258111417203162330373044515865727986931001071141211281352916233037445158657279869310010711429162330371211281351421491561631701771841911982052122192148" ref="A54:F66" totalsRowShown="0" headerRowDxfId="702">
  <autoFilter ref="A54:F66"/>
  <tableColumns count="6">
    <tableColumn id="1" name="Кнопка" dataDxfId="701"/>
    <tableColumn id="2" name="А" dataDxfId="70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48" name="Таблица2156912182124273033363942453691215182124273033363942454851369121518212427303336394245545760636669369121518215172431383145525966738087941011081151221291363101724313845525966738087941011081153101724313812212913614315015716417117818519219920621322149" displayName="Таблица215691218212427303336394245369121518212427303336394245485136912151821242730333639424554576063666936912151821517243138314552596673808794101108115122129136310172431384552596673808794101108115310172431381221291361431501571641711781851921992062132214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49" name="Таблица3167101319222528313437404346471013161922252831343740434649524710131619222528313437404346555861646770471013161922818253239324653606774818895102109116123130137411182532394653606774818895102109116411182532391231301371441511581651721791861932002072150" displayName="Таблица316710131922252831343740434647101316192225283134374043464952471013161922252831343740434655586164677047101316192281825323932465360677481889510210911612313013741118253239465360677481889510210911641118253239123130137144151158165172179186193200207215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7" name="Таблица5919263340334754616875828996103110117124131138512192633404754616875828996103110117512192633401241311381451521591661731801871942012082152222292362432505121926334047546168758289961031101171245121926334014515215916617318018719420120821522222951219128" displayName="Таблица5919263340334754616875828996103110117124131138512192633404754616875828996103110117512192633401241311381451521591661731801871942012082152222292362432505121926334047546168758289961031101171245121926334014515215916617318018719420120821522222951219128" ref="A3:G11" totalsRowShown="0" headerRowDxfId="699" dataDxfId="698" tableBorderDxfId="697">
  <autoFilter ref="A3:G11"/>
  <tableColumns count="7">
    <tableColumn id="1" name="Бригада 1" dataDxfId="696"/>
    <tableColumn id="3" name="2"/>
    <tableColumn id="4" name="Замки" dataDxfId="695"/>
    <tableColumn id="5" name="А" dataDxfId="694"/>
    <tableColumn id="6" name="Б" dataDxfId="693"/>
    <tableColumn id="8" name="Г" dataDxfId="692"/>
    <tableColumn id="9" name="Д=А*Г" dataDxfId="691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28" name="Таблица5710202734413448556269768390971041111181251321396132027344148556269768390971041111186132027344112513213914615316016717418118819520220921622323023724425161320273441485562697683909710411111812561320273441146153160167174181188195202209216223230613129" displayName="Таблица5710202734413448556269768390971041111181251321396132027344148556269768390971041111186132027344112513213914615316016717418118819520220921622323023724425161320273441485562697683909710411111812561320273441146153160167174181188195202209216223230613129" ref="A13:G21" totalsRowShown="0" headerRowDxfId="690" dataDxfId="689" tableBorderDxfId="688">
  <autoFilter ref="A13:G21"/>
  <tableColumns count="7">
    <tableColumn id="1" name="Бригада 2" dataDxfId="687"/>
    <tableColumn id="3" name="2"/>
    <tableColumn id="4" name="Замки" dataDxfId="686"/>
    <tableColumn id="5" name="А" dataDxfId="685"/>
    <tableColumn id="6" name="Б" dataDxfId="684"/>
    <tableColumn id="8" name="Г" dataDxfId="683"/>
    <tableColumn id="9" name="Д=А*Г" dataDxfId="682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29" name="Таблица5741121283542354956637077849198105112119126133140714212835424956637077849198105112119714212835421261331401471541611681751821891962032102172242312382452527142128354249566370778491981051121191267142128354214715416116817518218919620321021722423171130" displayName="Таблица5741121283542354956637077849198105112119126133140714212835424956637077849198105112119714212835421261331401471541611681751821891962032102172242312382452527142128354249566370778491981051121191267142128354214715416116817518218919620321021722423171130" ref="A32:G40" totalsRowShown="0" headerRowDxfId="681" dataDxfId="680" tableBorderDxfId="679">
  <autoFilter ref="A32:G40"/>
  <tableColumns count="7">
    <tableColumn id="1" name="Бригада 3" dataDxfId="678"/>
    <tableColumn id="3" name="2"/>
    <tableColumn id="4" name="Замки" dataDxfId="677"/>
    <tableColumn id="5" name="А" dataDxfId="676"/>
    <tableColumn id="6" name="Б" dataDxfId="675"/>
    <tableColumn id="8" name="Г" dataDxfId="674"/>
    <tableColumn id="9" name="Д=А*Г" dataDxfId="673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30" name="Таблица5742152229364336505764717885929910611312012713414181522293643505764717885929910611312081522293643127134141148155162169176183190197204211218225232239246253815222936435057647178859299106113120127815222936431481551621691761831901972042112182252328131" displayName="Таблица5742152229364336505764717885929910611312012713414181522293643505764717885929910611312081522293643127134141148155162169176183190197204211218225232239246253815222936435057647178859299106113120127815222936431481551621691761831901972042112182252328131" ref="A43:G49" totalsRowShown="0" headerRowDxfId="672" dataDxfId="671" tableBorderDxfId="670">
  <autoFilter ref="A43:G49"/>
  <tableColumns count="7">
    <tableColumn id="1" name="Модуль" dataDxfId="669"/>
    <tableColumn id="3" name="2"/>
    <tableColumn id="4" name="Модуль2" dataDxfId="668"/>
    <tableColumn id="5" name="А" dataDxfId="667"/>
    <tableColumn id="6" name="Б" dataDxfId="666"/>
    <tableColumn id="8" name="Г" dataDxfId="665"/>
    <tableColumn id="9" name="Д=А*Г" dataDxfId="66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31" name="Таблица5710202734413448556269768390971041111181251321396132027344148556269768390971041111186132027344112513213914615316016717418118819520220921622323023724425161320273441485562697683909710411111812561320273441146153160167174181188195202209216223230613132" displayName="Таблица5710202734413448556269768390971041111181251321396132027344148556269768390971041111186132027344112513213914615316016717418118819520220921622323023724425161320273441485562697683909710411111812561320273441146153160167174181188195202209216223230613132" ref="A22:G30" totalsRowShown="0" headerRowDxfId="663" dataDxfId="662" tableBorderDxfId="661">
  <autoFilter ref="A22:G30"/>
  <tableColumns count="7">
    <tableColumn id="1" name="Бригада 2" dataDxfId="660"/>
    <tableColumn id="3" name="2"/>
    <tableColumn id="4" name="Замки" dataDxfId="659"/>
    <tableColumn id="5" name="А" dataDxfId="658"/>
    <tableColumn id="6" name="Б" dataDxfId="657"/>
    <tableColumn id="8" name="Г" dataDxfId="656"/>
    <tableColumn id="9" name="Д=А*Г" dataDxfId="655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31" name="Таблица1145811172023262932353841442581114172023262932353841444750258111417202326293235384144535659626568258111417203162330373044515865727986931001071141211281352916233037445158657279869310010711429162330371211281351421491561631701771841911982052122192132" displayName="Таблица1145811172023262932353841442581114172023262932353841444750258111417202326293235384144535659626568258111417203162330373044515865727986931001071141211281352916233037445158657279869310010711429162330371211281351421491561631701771841911982052122192132" ref="A54:F66" totalsRowShown="0" headerRowDxfId="654">
  <autoFilter ref="A54:F66"/>
  <tableColumns count="6">
    <tableColumn id="1" name="Кнопка" dataDxfId="653"/>
    <tableColumn id="2" name="А" dataDxfId="65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32" name="Таблица2156912182124273033363942453691215182124273033363942454851369121518212427303336394245545760636669369121518215172431383145525966738087941011081151221291363101724313845525966738087941011081153101724313812212913614315015716417117818519219920621322133" displayName="Таблица215691218212427303336394245369121518212427303336394245485136912151821242730333639424554576063666936912151821517243138314552596673808794101108115122129136310172431384552596673808794101108115310172431381221291361431501571641711781851921992062132213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33" name="Таблица3167101319222528313437404346471013161922252831343740434649524710131619222528313437404346555861646770471013161922818253239324653606774818895102109116123130137411182532394653606774818895102109116411182532391231301371441511581651721791861932002072134" displayName="Таблица316710131922252831343740434647101316192225283134374043464952471013161922252831343740434655586164677047101316192281825323932465360677481889510210911612313013741118253239465360677481889510210911641118253239123130137144151158165172179186193200207213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34" name="Таблица5919263340334754616875828996103110117124131138512192633404754616875828996103110117512192633401241311381451521591661731801871942012082152222292362432505121926334047546168758289961031101171245121926334014515215916617318018719420120821522222951219135" displayName="Таблица5919263340334754616875828996103110117124131138512192633404754616875828996103110117512192633401241311381451521591661731801871942012082152222292362432505121926334047546168758289961031101171245121926334014515215916617318018719420120821522222951219135" ref="A3:H11" totalsRowShown="0" headerRowDxfId="651" dataDxfId="650" tableBorderDxfId="649">
  <autoFilter ref="A3:H11"/>
  <tableColumns count="8">
    <tableColumn id="1" name="Бригада 1" dataDxfId="648"/>
    <tableColumn id="3" name="2"/>
    <tableColumn id="4" name="Замки" dataDxfId="647"/>
    <tableColumn id="5" name="А" dataDxfId="646"/>
    <tableColumn id="6" name="Б" dataDxfId="645"/>
    <tableColumn id="8" name="Г" dataDxfId="644"/>
    <tableColumn id="9" name="Д=А*Г" dataDxfId="643"/>
    <tableColumn id="2" name="Столбец1" dataDxfId="64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35" name="Таблица5710202734413448556269768390971041111181251321396132027344148556269768390971041111186132027344112513213914615316016717418118819520220921622323023724425161320273441485562697683909710411111812561320273441146153160167174181188195202209216223230613136" displayName="Таблица5710202734413448556269768390971041111181251321396132027344148556269768390971041111186132027344112513213914615316016717418118819520220921622323023724425161320273441485562697683909710411111812561320273441146153160167174181188195202209216223230613136" ref="A13:G21" totalsRowShown="0" headerRowDxfId="641" dataDxfId="640" tableBorderDxfId="639">
  <autoFilter ref="A13:G21"/>
  <tableColumns count="7">
    <tableColumn id="1" name="Бригада 2" dataDxfId="638"/>
    <tableColumn id="3" name="2"/>
    <tableColumn id="4" name="Замки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36" name="Таблица5741121283542354956637077849198105112119126133140714212835424956637077849198105112119714212835421261331401471541611681751821891962032102172242312382452527142128354249566370778491981051121191267142128354214715416116817518218919620321021722423171137" displayName="Таблица5741121283542354956637077849198105112119126133140714212835424956637077849198105112119714212835421261331401471541611681751821891962032102172242312382452527142128354249566370778491981051121191267142128354214715416116817518218919620321021722423171137" ref="A32:G40" totalsRowShown="0" headerRowDxfId="632" dataDxfId="631" tableBorderDxfId="630">
  <autoFilter ref="A32:G40"/>
  <tableColumns count="7">
    <tableColumn id="1" name="Бригада 3" dataDxfId="629"/>
    <tableColumn id="3" name="2"/>
    <tableColumn id="4" name="Замки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37" name="Таблица5742152229364336505764717885929910611312012713414181522293643505764717885929910611312081522293643127134141148155162169176183190197204211218225232239246253815222936435057647178859299106113120127815222936431481551621691761831901972042112182252328138" displayName="Таблица5742152229364336505764717885929910611312012713414181522293643505764717885929910611312081522293643127134141148155162169176183190197204211218225232239246253815222936435057647178859299106113120127815222936431481551621691761831901972042112182252328138" ref="A43:G49" totalsRowShown="0" headerRowDxfId="623" dataDxfId="622" tableBorderDxfId="621">
  <autoFilter ref="A43:G49"/>
  <tableColumns count="7">
    <tableColumn id="1" name="Модуль" dataDxfId="620"/>
    <tableColumn id="3" name="2"/>
    <tableColumn id="4" name="Модуль2" dataDxfId="619"/>
    <tableColumn id="5" name="А" dataDxfId="618"/>
    <tableColumn id="6" name="Б" dataDxfId="617"/>
    <tableColumn id="8" name="Г" dataDxfId="616"/>
    <tableColumn id="9" name="Д=А*Г" dataDxfId="615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38" name="Таблица5710202734413448556269768390971041111181251321396132027344148556269768390971041111186132027344112513213914615316016717418118819520220921622323023724425161320273441485562697683909710411111812561320273441146153160167174181188195202209216223230613139" displayName="Таблица5710202734413448556269768390971041111181251321396132027344148556269768390971041111186132027344112513213914615316016717418118819520220921622323023724425161320273441485562697683909710411111812561320273441146153160167174181188195202209216223230613139" ref="A22:G30" totalsRowShown="0" headerRowDxfId="614" dataDxfId="613" tableBorderDxfId="612">
  <autoFilter ref="A22:G30"/>
  <tableColumns count="7">
    <tableColumn id="1" name="Бригада 2" dataDxfId="611"/>
    <tableColumn id="3" name="2"/>
    <tableColumn id="4" name="Замки" dataDxfId="610"/>
    <tableColumn id="5" name="А" dataDxfId="609"/>
    <tableColumn id="6" name="Б" dataDxfId="608"/>
    <tableColumn id="8" name="Г" dataDxfId="607"/>
    <tableColumn id="9" name="Д=А*Г" dataDxfId="606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2" name="Таблица1145811172023262932353841442581114172023262932353841444750258111417202326293235384144535659626568258111417203162330373044515865727986931001071141211281352916233037445158657279869310010711429162330371211281351421491561631701771841911982052122192123" displayName="Таблица1145811172023262932353841442581114172023262932353841444750258111417202326293235384144535659626568258111417203162330373044515865727986931001071141211281352916233037445158657279869310010711429162330371211281351421491561631701771841911982052122192123" ref="A54:F66" totalsRowShown="0" headerRowDxfId="605">
  <autoFilter ref="A54:F66"/>
  <tableColumns count="6">
    <tableColumn id="1" name="Кнопка" dataDxfId="604"/>
    <tableColumn id="2" name="А" dataDxfId="60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5966738087941011081153101724313812212913614315015716417117818519219920621322124" displayName="Таблица2156912182124273033363942453691215182124273033363942454851369121518212427303336394245545760636669369121518215172431383145525966738087941011081151221291363101724313845525966738087941011081153101724313812212913614315015716417117818519219920621322124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4" name="Таблица3167101319222528313437404346471013161922252831343740434649524710131619222528313437404346555861646770471013161922818253239324653606774818895102109116123130137411182532394653606774818895102109116411182532391231301371441511581651721791861932002072125" displayName="Таблица3167101319222528313437404346471013161922252831343740434649524710131619222528313437404346555861646770471013161922818253239324653606774818895102109116123130137411182532394653606774818895102109116411182532391231301371441511581651721791861932002072125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5" name="Таблица5919263340334754616875828996103110117124131138512192633404754616875828996103110117512192633401241311381451521591661731801871942012082152222292362432505121926334047546168758289961031101171245121926334014515215916617318018719420120821522222951219126" displayName="Таблица5919263340334754616875828996103110117124131138512192633404754616875828996103110117512192633401241311381451521591661731801871942012082152222292362432505121926334047546168758289961031101171245121926334014515215916617318018719420120821522222951219126" ref="A3:G11" totalsRowShown="0" headerRowDxfId="602" dataDxfId="601" tableBorderDxfId="600">
  <autoFilter ref="A3:G11"/>
  <tableColumns count="7">
    <tableColumn id="1" name="Бригада 1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6" name="Таблица5710202734413448556269768390971041111181251321396132027344148556269768390971041111186132027344112513213914615316016717418118819520220921622323023724425161320273441485562697683909710411111812561320273441146153160167174181188195202209216223230613127" displayName="Таблица5710202734413448556269768390971041111181251321396132027344148556269768390971041111186132027344112513213914615316016717418118819520220921622323023724425161320273441485562697683909710411111812561320273441146153160167174181188195202209216223230613127" ref="A13:G21" totalsRowShown="0" headerRowDxfId="593" dataDxfId="592" tableBorderDxfId="591">
  <autoFilter ref="A13:G21"/>
  <tableColumns count="7">
    <tableColumn id="1" name="Бригада 2" dataDxfId="590"/>
    <tableColumn id="3" name="2"/>
    <tableColumn id="4" name="Замки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27" name="Таблица5741121283542354956637077849198105112119126133140714212835424956637077849198105112119714212835421261331401471541611681751821891962032102172242312382452527142128354249566370778491981051121191267142128354214715416116817518218919620321021722423171128" displayName="Таблица5741121283542354956637077849198105112119126133140714212835424956637077849198105112119714212835421261331401471541611681751821891962032102172242312382452527142128354249566370778491981051121191267142128354214715416116817518218919620321021722423171128" ref="A32:G40" totalsRowShown="0" headerRowDxfId="584" dataDxfId="583" tableBorderDxfId="582">
  <autoFilter ref="A32:G40"/>
  <tableColumns count="7">
    <tableColumn id="1" name="Бригада 3" dataDxfId="581"/>
    <tableColumn id="3" name="2"/>
    <tableColumn id="4" name="Замки" dataDxfId="580"/>
    <tableColumn id="5" name="А" dataDxfId="579"/>
    <tableColumn id="6" name="Б" dataDxfId="578"/>
    <tableColumn id="8" name="Г" dataDxfId="577"/>
    <tableColumn id="9" name="Д=А*Г" dataDxfId="576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28" name="Таблица5742152229364336505764717885929910611312012713414181522293643505764717885929910611312081522293643127134141148155162169176183190197204211218225232239246253815222936435057647178859299106113120127815222936431481551621691761831901972042112182252328129" displayName="Таблица5742152229364336505764717885929910611312012713414181522293643505764717885929910611312081522293643127134141148155162169176183190197204211218225232239246253815222936435057647178859299106113120127815222936431481551621691761831901972042112182252328129" ref="A43:G49" totalsRowShown="0" headerRowDxfId="575" dataDxfId="574" tableBorderDxfId="573">
  <autoFilter ref="A43:G49"/>
  <tableColumns count="7">
    <tableColumn id="1" name="Модуль" dataDxfId="572"/>
    <tableColumn id="3" name="2"/>
    <tableColumn id="4" name="Модуль2" dataDxfId="571"/>
    <tableColumn id="5" name="А" dataDxfId="570"/>
    <tableColumn id="6" name="Б" dataDxfId="569"/>
    <tableColumn id="8" name="Г" dataDxfId="568"/>
    <tableColumn id="9" name="Д=А*Г" dataDxfId="567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0" name="Таблица5710202734413448556269768390971041111181251321396132027344148556269768390971041111186132027344112513213914615316016717418118819520220921622323023724425161320273441485562697683909710411111812561320273441146153160167174181188195202209216223230613131" displayName="Таблица5710202734413448556269768390971041111181251321396132027344148556269768390971041111186132027344112513213914615316016717418118819520220921622323023724425161320273441485562697683909710411111812561320273441146153160167174181188195202209216223230613131" ref="A22:G30" totalsRowShown="0" headerRowDxfId="566" dataDxfId="565" tableBorderDxfId="564">
  <autoFilter ref="A22:G30"/>
  <tableColumns count="7">
    <tableColumn id="1" name="Бригада 2" dataDxfId="563"/>
    <tableColumn id="3" name="2"/>
    <tableColumn id="4" name="Замки" dataDxfId="562"/>
    <tableColumn id="5" name="А" dataDxfId="561"/>
    <tableColumn id="6" name="Б" dataDxfId="560"/>
    <tableColumn id="8" name="Г" dataDxfId="559"/>
    <tableColumn id="9" name="Д=А*Г" dataDxfId="558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30371211281351421491561631701771841911982052122192116" displayName="Таблица1145811172023262932353841442581114172023262932353841444750258111417202326293235384144535659626568258111417203162330373044515865727986931001071141211281352916233037445158657279869310010711429162330371211281351421491561631701771841911982052122192116" ref="A54:F66" totalsRowShown="0" headerRowDxfId="557">
  <autoFilter ref="A54:F66"/>
  <tableColumns count="6">
    <tableColumn id="1" name="Кнопка" dataDxfId="556"/>
    <tableColumn id="2" name="А" dataDxfId="55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6" name="Таблица2156912182124273033363942453691215182124273033363942454851369121518212427303336394245545760636669369121518215172431383145525966738087941011081151221291363101724313845525966738087941011081153101724313812212913614315015716417117818519219920621322117" displayName="Таблица215691218212427303336394245369121518212427303336394245485136912151821242730333639424554576063666936912151821517243138314552596673808794101108115122129136310172431384552596673808794101108115310172431381221291361431501571641711781851921992062132211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7" name="Таблица3167101319222528313437404346471013161922252831343740434649524710131619222528313437404346555861646770471013161922818253239324653606774818895102109116123130137411182532394653606774818895102109116411182532391231301371441511581651721791861932002072118" displayName="Таблица316710131922252831343740434647101316192225283134374043464952471013161922252831343740434655586164677047101316192281825323932465360677481889510210911612313013741118253239465360677481889510210911641118253239123130137144151158165172179186193200207211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8" name="Таблица5919263340334754616875828996103110117124131138512192633404754616875828996103110117512192633401241311381451521591661731801871942012082152222292362432505121926334047546168758289961031101171245121926334014515215916617318018719420120821522222951219119" displayName="Таблица5919263340334754616875828996103110117124131138512192633404754616875828996103110117512192633401241311381451521591661731801871942012082152222292362432505121926334047546168758289961031101171245121926334014515215916617318018719420120821522222951219119" ref="A3:G11" totalsRowShown="0" headerRowDxfId="554" dataDxfId="553" tableBorderDxfId="552">
  <autoFilter ref="A3:G11"/>
  <tableColumns count="7">
    <tableColumn id="1" name="Бригада 1" dataDxfId="551"/>
    <tableColumn id="3" name="2"/>
    <tableColumn id="4" name="Замки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9" name="Таблица5710202734413448556269768390971041111181251321396132027344148556269768390971041111186132027344112513213914615316016717418118819520220921622323023724425161320273441485562697683909710411111812561320273441146153160167174181188195202209216223230613120" displayName="Таблица5710202734413448556269768390971041111181251321396132027344148556269768390971041111186132027344112513213914615316016717418118819520220921622323023724425161320273441485562697683909710411111812561320273441146153160167174181188195202209216223230613120" ref="A13:G21" totalsRowShown="0" headerRowDxfId="545" dataDxfId="544" tableBorderDxfId="543">
  <autoFilter ref="A13:G21"/>
  <tableColumns count="7">
    <tableColumn id="1" name="Бригада 2" dataDxfId="542"/>
    <tableColumn id="3" name="2"/>
    <tableColumn id="4" name="Замки" dataDxfId="541"/>
    <tableColumn id="5" name="А" dataDxfId="540"/>
    <tableColumn id="6" name="Б" dataDxfId="539"/>
    <tableColumn id="8" name="Г" dataDxfId="538"/>
    <tableColumn id="9" name="Д=А*Г" dataDxfId="537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20" name="Таблица5741121283542354956637077849198105112119126133140714212835424956637077849198105112119714212835421261331401471541611681751821891962032102172242312382452527142128354249566370778491981051121191267142128354214715416116817518218919620321021722423171121" displayName="Таблица5741121283542354956637077849198105112119126133140714212835424956637077849198105112119714212835421261331401471541611681751821891962032102172242312382452527142128354249566370778491981051121191267142128354214715416116817518218919620321021722423171121" ref="A32:G40" totalsRowShown="0" headerRowDxfId="536" dataDxfId="535" tableBorderDxfId="534">
  <autoFilter ref="A32:G40"/>
  <tableColumns count="7">
    <tableColumn id="1" name="Бригада 3" dataDxfId="533"/>
    <tableColumn id="3" name="2"/>
    <tableColumn id="4" name="Замки" dataDxfId="532"/>
    <tableColumn id="5" name="А" dataDxfId="531"/>
    <tableColumn id="6" name="Б" dataDxfId="530"/>
    <tableColumn id="8" name="Г" dataDxfId="529"/>
    <tableColumn id="9" name="Д=А*Г" dataDxfId="528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21" name="Таблица5742152229364336505764717885929910611312012713414181522293643505764717885929910611312081522293643127134141148155162169176183190197204211218225232239246253815222936435057647178859299106113120127815222936431481551621691761831901972042112182252328122" displayName="Таблица5742152229364336505764717885929910611312012713414181522293643505764717885929910611312081522293643127134141148155162169176183190197204211218225232239246253815222936435057647178859299106113120127815222936431481551621691761831901972042112182252328122" ref="A43:G49" totalsRowShown="0" headerRowDxfId="527" dataDxfId="526" tableBorderDxfId="525">
  <autoFilter ref="A43:G49"/>
  <tableColumns count="7">
    <tableColumn id="1" name="Модуль" dataDxfId="524"/>
    <tableColumn id="3" name="2"/>
    <tableColumn id="4" name="Модуль2" dataDxfId="523"/>
    <tableColumn id="5" name="А" dataDxfId="522"/>
    <tableColumn id="6" name="Б" dataDxfId="521"/>
    <tableColumn id="8" name="Г" dataDxfId="520"/>
    <tableColumn id="9" name="Д=А*Г" dataDxfId="519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130" displayName="Таблица5710202734413448556269768390971041111181251321396132027344148556269768390971041111186132027344112513213914615316016717418118819520220921622323023724425161320273441485562697683909710411111812561320273441146153160167174181188195202209216223230613130" ref="A22:G30" totalsRowShown="0" headerRowDxfId="518" dataDxfId="517" tableBorderDxfId="516">
  <autoFilter ref="A22:G30"/>
  <tableColumns count="7">
    <tableColumn id="1" name="Бригада 2" dataDxfId="515"/>
    <tableColumn id="3" name="2"/>
    <tableColumn id="4" name="Замки" dataDxfId="514"/>
    <tableColumn id="5" name="А" dataDxfId="513"/>
    <tableColumn id="6" name="Б" dataDxfId="512"/>
    <tableColumn id="8" name="Г" dataDxfId="511"/>
    <tableColumn id="9" name="Д=А*Г" dataDxfId="510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10010711429162330371211281351421491561631701771841911982052122192129" displayName="Таблица1145811172023262932353841442581114172023262932353841444750258111417202326293235384144535659626568258111417203162330373044515865727986931001071141211281352916233037445158657279869310010711429162330371211281351421491561631701771841911982052122192129" ref="A45:F57" totalsRowShown="0" headerRowDxfId="509">
  <autoFilter ref="A45:F57"/>
  <tableColumns count="6">
    <tableColumn id="1" name="Кнопка" dataDxfId="508"/>
    <tableColumn id="2" name="А" dataDxfId="50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9" name="Таблица2156912182124273033363942453691215182124273033363942454851369121518212427303336394245545760636669369121518215172431383145525966738087941011081151221291363101724313845525966738087941011081153101724313812212913614315015716417117818519219920621322110" displayName="Таблица215691218212427303336394245369121518212427303336394245485136912151821242730333639424554576063666936912151821517243138314552596673808794101108115122129136310172431384552596673808794101108115310172431381221291361431501571641711781851921992062132211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0" name="Таблица3167101319222528313437404346471013161922252831343740434649524710131619222528313437404346555861646770471013161922818253239324653606774818895102109116123130137411182532394653606774818895102109116411182532391231301371441511581651721791861932002072111" displayName="Таблица316710131922252831343740434647101316192225283134374043464952471013161922252831343740434655586164677047101316192281825323932465360677481889510210911612313013741118253239465360677481889510210911641118253239123130137144151158165172179186193200207211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1" name="Таблица5919263340334754616875828996103110117124131138512192633404754616875828996103110117512192633401241311381451521591661731801871942012082152222292362432505121926334047546168758289961031101171245121926334014515215916617318018719420120821522222951219112" displayName="Таблица5919263340334754616875828996103110117124131138512192633404754616875828996103110117512192633401241311381451521591661731801871942012082152222292362432505121926334047546168758289961031101171245121926334014515215916617318018719420120821522222951219112" ref="A3:H11" totalsRowShown="0" headerRowDxfId="506" dataDxfId="505" tableBorderDxfId="504">
  <autoFilter ref="A3:H11"/>
  <tableColumns count="8">
    <tableColumn id="1" name="Бригада 1" dataDxfId="503"/>
    <tableColumn id="3" name="2"/>
    <tableColumn id="4" name="Замки" dataDxfId="502"/>
    <tableColumn id="5" name="А" dataDxfId="501"/>
    <tableColumn id="6" name="Б" dataDxfId="500"/>
    <tableColumn id="8" name="Г" dataDxfId="499"/>
    <tableColumn id="9" name="Д=А*Г" dataDxfId="498"/>
    <tableColumn id="2" name="Столбец1" dataDxfId="497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2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13:G21" totalsRowShown="0" headerRowDxfId="496" dataDxfId="495" tableBorderDxfId="494">
  <autoFilter ref="A13:G21"/>
  <tableColumns count="7">
    <tableColumn id="1" name="Бригада 2" dataDxfId="493"/>
    <tableColumn id="3" name="2"/>
    <tableColumn id="4" name="Замки" dataDxfId="492"/>
    <tableColumn id="5" name="А" dataDxfId="491"/>
    <tableColumn id="6" name="Б" dataDxfId="490"/>
    <tableColumn id="8" name="Г" dataDxfId="489"/>
    <tableColumn id="9" name="Д=А*Г" dataDxfId="488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3" name="Таблица5741121283542354956637077849198105112119126133140714212835424956637077849198105112119714212835421261331401471541611681751821891962032102172242312382452527142128354249566370778491981051121191267142128354214715416116817518218919620321021722423171114" displayName="Таблица5741121283542354956637077849198105112119126133140714212835424956637077849198105112119714212835421261331401471541611681751821891962032102172242312382452527142128354249566370778491981051121191267142128354214715416116817518218919620321021722423171114" ref="A23:G31" totalsRowShown="0" headerRowDxfId="487" dataDxfId="486" tableBorderDxfId="485">
  <autoFilter ref="A23:G31"/>
  <tableColumns count="7">
    <tableColumn id="1" name="Бригада 3" dataDxfId="484"/>
    <tableColumn id="3" name="2"/>
    <tableColumn id="4" name="Замки" dataDxfId="483"/>
    <tableColumn id="5" name="А" dataDxfId="482"/>
    <tableColumn id="6" name="Б" dataDxfId="481"/>
    <tableColumn id="8" name="Г" dataDxfId="480"/>
    <tableColumn id="9" name="Д=А*Г" dataDxfId="479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4" name="Таблица5742152229364336505764717885929910611312012713414181522293643505764717885929910611312081522293643127134141148155162169176183190197204211218225232239246253815222936435057647178859299106113120127815222936431481551621691761831901972042112182252328115" displayName="Таблица5742152229364336505764717885929910611312012713414181522293643505764717885929910611312081522293643127134141148155162169176183190197204211218225232239246253815222936435057647178859299106113120127815222936431481551621691761831901972042112182252328115" ref="A34:G40" totalsRowShown="0" headerRowDxfId="478" dataDxfId="477" tableBorderDxfId="476">
  <autoFilter ref="A34:G40"/>
  <tableColumns count="7">
    <tableColumn id="1" name="Модуль" dataDxfId="475"/>
    <tableColumn id="3" name="2"/>
    <tableColumn id="4" name="Модуль2" dataDxfId="474"/>
    <tableColumn id="5" name="А" dataDxfId="473"/>
    <tableColumn id="6" name="Б" dataDxfId="472"/>
    <tableColumn id="8" name="Г" dataDxfId="471"/>
    <tableColumn id="9" name="Д=А*Г" dataDxfId="470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45:F57" totalsRowShown="0" headerRowDxfId="469">
  <autoFilter ref="A45:F57"/>
  <tableColumns count="6">
    <tableColumn id="1" name="Кнопка" dataDxfId="468"/>
    <tableColumn id="2" name="А" dataDxfId="46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121926334047546168758289961031101171245121926334014515215916617318018719420120821522222951219125" displayName="Таблица5919263340334754616875828996103110117124131138512192633404754616875828996103110117512192633401241311381451521591661731801871942012082152222292362432505121926334047546168758289961031101171245121926334014515215916617318018719420120821522222951219125" ref="A3:G11" totalsRowShown="0" headerRowDxfId="466" dataDxfId="465" tableBorderDxfId="464">
  <autoFilter ref="A3:G11"/>
  <tableColumns count="7">
    <tableColumn id="1" name="Бригада 1" dataDxfId="463"/>
    <tableColumn id="3" name="2"/>
    <tableColumn id="4" name="Замки" dataDxfId="462"/>
    <tableColumn id="5" name="А" dataDxfId="461"/>
    <tableColumn id="6" name="Б" dataDxfId="460"/>
    <tableColumn id="8" name="Г" dataDxfId="459"/>
    <tableColumn id="9" name="Д=А*Г" dataDxfId="458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1320273441485562697683909710411111812561320273441146153160167174181188195202209216223230613126" displayName="Таблица5710202734413448556269768390971041111181251321396132027344148556269768390971041111186132027344112513213914615316016717418118819520220921622323023724425161320273441485562697683909710411111812561320273441146153160167174181188195202209216223230613126" ref="A13:G21" totalsRowShown="0" headerRowDxfId="457" dataDxfId="456" tableBorderDxfId="455">
  <autoFilter ref="A13:G21"/>
  <tableColumns count="7">
    <tableColumn id="1" name="Бригада 2" dataDxfId="454"/>
    <tableColumn id="3" name="2"/>
    <tableColumn id="4" name="Замки" dataDxfId="453"/>
    <tableColumn id="5" name="А" dataDxfId="452"/>
    <tableColumn id="6" name="Б" dataDxfId="451"/>
    <tableColumn id="8" name="Г" dataDxfId="450"/>
    <tableColumn id="9" name="Д=А*Г" dataDxfId="449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142128354249566370778491981051121191267142128354214715416116817518218919620321021722423171127" displayName="Таблица5741121283542354956637077849198105112119126133140714212835424956637077849198105112119714212835421261331401471541611681751821891962032102172242312382452527142128354249566370778491981051121191267142128354214715416116817518218919620321021722423171127" ref="A23:G31" totalsRowShown="0" headerRowDxfId="448" dataDxfId="447" tableBorderDxfId="446">
  <autoFilter ref="A23:G31"/>
  <tableColumns count="7">
    <tableColumn id="1" name="Бригада 3" dataDxfId="445"/>
    <tableColumn id="3" name="2"/>
    <tableColumn id="4" name="Замки" dataDxfId="444"/>
    <tableColumn id="5" name="А" dataDxfId="443"/>
    <tableColumn id="6" name="Б" dataDxfId="442"/>
    <tableColumn id="8" name="Г" dataDxfId="441"/>
    <tableColumn id="9" name="Д=А*Г" dataDxfId="440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15222936435057647178859299106113120127815222936431481551621691761831901972042112182252328128" displayName="Таблица5742152229364336505764717885929910611312012713414181522293643505764717885929910611312081522293643127134141148155162169176183190197204211218225232239246253815222936435057647178859299106113120127815222936431481551621691761831901972042112182252328128" ref="A34:G40" totalsRowShown="0" headerRowDxfId="439" dataDxfId="438" tableBorderDxfId="437">
  <autoFilter ref="A34:G40"/>
  <tableColumns count="7">
    <tableColumn id="1" name="Модуль" dataDxfId="436"/>
    <tableColumn id="3" name="2"/>
    <tableColumn id="4" name="Модуль2" dataDxfId="435"/>
    <tableColumn id="5" name="А" dataDxfId="434"/>
    <tableColumn id="6" name="Б" dataDxfId="433"/>
    <tableColumn id="8" name="Г" dataDxfId="432"/>
    <tableColumn id="9" name="Д=А*Г" dataDxfId="431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20" name="Таблица1145811172023262932353841442581114172023262932353841444750258111417202326293235384144535659626568258111417203162330373044515865727986931001071141211281352916233037445158657279869310010711429162330371211281351421491561631701771841911982052122192121" displayName="Таблица1145811172023262932353841442581114172023262932353841444750258111417202326293235384144535659626568258111417203162330373044515865727986931001071141211281352916233037445158657279869310010711429162330371211281351421491561631701771841911982052122192121" ref="A45:F57" totalsRowShown="0" headerRowDxfId="430">
  <autoFilter ref="A45:F57"/>
  <tableColumns count="6">
    <tableColumn id="1" name="Кнопка" dataDxfId="429"/>
    <tableColumn id="2" name="А" dataDxfId="42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121" name="Таблица2156912182124273033363942453691215182124273033363942454851369121518212427303336394245545760636669369121518215172431383145525966738087941011081151221291363101724313845525966738087941011081153101724313812212913614315015716417117818519219920621322122" displayName="Таблица2156912182124273033363942453691215182124273033363942454851369121518212427303336394245545760636669369121518215172431383145525966738087941011081151221291363101724313845525966738087941011081153101724313812212913614315015716417117818519219920621322122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122" name="Таблица3167101319222528313437404346471013161922252831343740434649524710131619222528313437404346555861646770471013161922818253239324653606774818895102109116123130137411182532394653606774818895102109116411182532391231301371441511581651721791861932002072123" displayName="Таблица3167101319222528313437404346471013161922252831343740434649524710131619222528313437404346555861646770471013161922818253239324653606774818895102109116123130137411182532394653606774818895102109116411182532391231301371441511581651721791861932002072123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123" name="Таблица5919263340334754616875828996103110117124131138512192633404754616875828996103110117512192633401241311381451521591661731801871942012082152222292362432505121926334047546168758289961031101171245121926334014515215916617318018719420120821522222951219124" displayName="Таблица5919263340334754616875828996103110117124131138512192633404754616875828996103110117512192633401241311381451521591661731801871942012082152222292362432505121926334047546168758289961031101171245121926334014515215916617318018719420120821522222951219124" ref="A3:G11" totalsRowShown="0" headerRowDxfId="427" dataDxfId="426" tableBorderDxfId="425">
  <autoFilter ref="A3:G11"/>
  <tableColumns count="7">
    <tableColumn id="1" name="Бригада 1" dataDxfId="424"/>
    <tableColumn id="3" name="2"/>
    <tableColumn id="4" name="Замки" dataDxfId="423"/>
    <tableColumn id="5" name="А" dataDxfId="422"/>
    <tableColumn id="6" name="Б" dataDxfId="421"/>
    <tableColumn id="8" name="Г" dataDxfId="420"/>
    <tableColumn id="9" name="Д=А*Г" dataDxfId="419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124" name="Таблица5710202734413448556269768390971041111181251321396132027344148556269768390971041111186132027344112513213914615316016717418118819520220921622323023724425161320273441485562697683909710411111812561320273441146153160167174181188195202209216223230613125" displayName="Таблица5710202734413448556269768390971041111181251321396132027344148556269768390971041111186132027344112513213914615316016717418118819520220921622323023724425161320273441485562697683909710411111812561320273441146153160167174181188195202209216223230613125" ref="A13:G21" totalsRowShown="0" headerRowDxfId="418" dataDxfId="417" tableBorderDxfId="416">
  <autoFilter ref="A13:G21"/>
  <tableColumns count="7">
    <tableColumn id="1" name="Бригада 2" dataDxfId="415"/>
    <tableColumn id="3" name="2"/>
    <tableColumn id="4" name="Замки" dataDxfId="414"/>
    <tableColumn id="5" name="А" dataDxfId="413"/>
    <tableColumn id="6" name="Б" dataDxfId="412"/>
    <tableColumn id="8" name="Г" dataDxfId="411"/>
    <tableColumn id="9" name="Д=А*Г" dataDxfId="410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125" name="Таблица5741121283542354956637077849198105112119126133140714212835424956637077849198105112119714212835421261331401471541611681751821891962032102172242312382452527142128354249566370778491981051121191267142128354214715416116817518218919620321021722423171126" displayName="Таблица5741121283542354956637077849198105112119126133140714212835424956637077849198105112119714212835421261331401471541611681751821891962032102172242312382452527142128354249566370778491981051121191267142128354214715416116817518218919620321021722423171126" ref="A23:G31" totalsRowShown="0" headerRowDxfId="409" dataDxfId="408" tableBorderDxfId="407">
  <autoFilter ref="A23:G31"/>
  <tableColumns count="7">
    <tableColumn id="1" name="Бригада 3" dataDxfId="406"/>
    <tableColumn id="3" name="2"/>
    <tableColumn id="4" name="Замки" dataDxfId="405"/>
    <tableColumn id="5" name="А" dataDxfId="404"/>
    <tableColumn id="6" name="Б" dataDxfId="403"/>
    <tableColumn id="8" name="Г" dataDxfId="402"/>
    <tableColumn id="9" name="Д=А*Г" dataDxfId="401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126" name="Таблица5742152229364336505764717885929910611312012713414181522293643505764717885929910611312081522293643127134141148155162169176183190197204211218225232239246253815222936435057647178859299106113120127815222936431481551621691761831901972042112182252328127" displayName="Таблица5742152229364336505764717885929910611312012713414181522293643505764717885929910611312081522293643127134141148155162169176183190197204211218225232239246253815222936435057647178859299106113120127815222936431481551621691761831901972042112182252328127" ref="A34:G40" totalsRowShown="0" headerRowDxfId="400" dataDxfId="399" tableBorderDxfId="398">
  <autoFilter ref="A34:G40"/>
  <tableColumns count="7">
    <tableColumn id="1" name="Модуль" dataDxfId="397"/>
    <tableColumn id="3" name="2"/>
    <tableColumn id="4" name="Модуль2" dataDxfId="396"/>
    <tableColumn id="5" name="А" dataDxfId="395"/>
    <tableColumn id="6" name="Б" dataDxfId="394"/>
    <tableColumn id="8" name="Г" dataDxfId="393"/>
    <tableColumn id="9" name="Д=А*Г" dataDxfId="392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113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45:F57" totalsRowShown="0" headerRowDxfId="391">
  <autoFilter ref="A45:F57"/>
  <tableColumns count="6">
    <tableColumn id="1" name="Кнопка" dataDxfId="390"/>
    <tableColumn id="2" name="А" dataDxfId="3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114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115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116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1" totalsRowShown="0" headerRowDxfId="388" dataDxfId="387" tableBorderDxfId="386">
  <autoFilter ref="A3:G11"/>
  <tableColumns count="7">
    <tableColumn id="1" name="Бригада 1" dataDxfId="385"/>
    <tableColumn id="3" name="2"/>
    <tableColumn id="4" name="Замки" dataDxfId="384"/>
    <tableColumn id="5" name="А" dataDxfId="383"/>
    <tableColumn id="6" name="Б" dataDxfId="382"/>
    <tableColumn id="8" name="Г" dataDxfId="381"/>
    <tableColumn id="9" name="Д=А*Г" dataDxfId="380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117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1" totalsRowShown="0" headerRowDxfId="379" dataDxfId="378" tableBorderDxfId="377">
  <autoFilter ref="A13:G21"/>
  <tableColumns count="7">
    <tableColumn id="1" name="Бригада 2" dataDxfId="376"/>
    <tableColumn id="3" name="2"/>
    <tableColumn id="4" name="Замки" dataDxfId="375"/>
    <tableColumn id="5" name="А" dataDxfId="374"/>
    <tableColumn id="6" name="Б" dataDxfId="373"/>
    <tableColumn id="8" name="Г" dataDxfId="372"/>
    <tableColumn id="9" name="Д=А*Г" dataDxfId="371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118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23:G31" totalsRowShown="0" headerRowDxfId="370" dataDxfId="369" tableBorderDxfId="368">
  <autoFilter ref="A23:G31"/>
  <tableColumns count="7">
    <tableColumn id="1" name="Бригада 3" dataDxfId="367"/>
    <tableColumn id="3" name="2"/>
    <tableColumn id="4" name="Замки" dataDxfId="366"/>
    <tableColumn id="5" name="А" dataDxfId="365"/>
    <tableColumn id="6" name="Б" dataDxfId="364"/>
    <tableColumn id="8" name="Г" dataDxfId="363"/>
    <tableColumn id="9" name="Д=А*Г" dataDxfId="362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119" name="Таблица5742152229364336505764717885929910611312012713414181522293643505764717885929910611312081522293643127134141148155162169176183190197204211218225232239246253815222936435057647178859299106113120127815222936431481551621691761831901972042112182252328120" displayName="Таблица5742152229364336505764717885929910611312012713414181522293643505764717885929910611312081522293643127134141148155162169176183190197204211218225232239246253815222936435057647178859299106113120127815222936431481551621691761831901972042112182252328120" ref="A34:G40" totalsRowShown="0" headerRowDxfId="361" dataDxfId="360" tableBorderDxfId="359">
  <autoFilter ref="A34:G40"/>
  <tableColumns count="7">
    <tableColumn id="1" name="Модуль" dataDxfId="358"/>
    <tableColumn id="3" name="2"/>
    <tableColumn id="4" name="Модуль2" dataDxfId="357"/>
    <tableColumn id="5" name="А" dataDxfId="356"/>
    <tableColumn id="6" name="Б" dataDxfId="355"/>
    <tableColumn id="8" name="Г" dataDxfId="354"/>
    <tableColumn id="9" name="Д=А*Г" dataDxfId="353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106" name="Таблица1145811172023262932353841442581114172023262932353841444750258111417202326293235384144535659626568258111417203162330373044515865727986931001071141211281352916233037445158657279869310010711429162330371211281351421491561631701771841911982052122192107" displayName="Таблица1145811172023262932353841442581114172023262932353841444750258111417202326293235384144535659626568258111417203162330373044515865727986931001071141211281352916233037445158657279869310010711429162330371211281351421491561631701771841911982052122192107" ref="A45:F57" totalsRowShown="0" headerRowDxfId="352">
  <autoFilter ref="A45:F57"/>
  <tableColumns count="6">
    <tableColumn id="1" name="Кнопка" dataDxfId="351"/>
    <tableColumn id="2" name="А" dataDxfId="35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107" name="Таблица2156912182124273033363942453691215182124273033363942454851369121518212427303336394245545760636669369121518215172431383145525966738087941011081151221291363101724313845525966738087941011081153101724313812212913614315015716417117818519219920621322108" displayName="Таблица215691218212427303336394245369121518212427303336394245485136912151821242730333639424554576063666936912151821517243138314552596673808794101108115122129136310172431384552596673808794101108115310172431381221291361431501571641711781851921992062132210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108" name="Таблица3167101319222528313437404346471013161922252831343740434649524710131619222528313437404346555861646770471013161922818253239324653606774818895102109116123130137411182532394653606774818895102109116411182532391231301371441511581651721791861932002072109" displayName="Таблица3167101319222528313437404346471013161922252831343740434649524710131619222528313437404346555861646770471013161922818253239324653606774818895102109116123130137411182532394653606774818895102109116411182532391231301371441511581651721791861932002072109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109" name="Таблица5919263340334754616875828996103110117124131138512192633404754616875828996103110117512192633401241311381451521591661731801871942012082152222292362432505121926334047546168758289961031101171245121926334014515215916617318018719420120821522222951219110" displayName="Таблица5919263340334754616875828996103110117124131138512192633404754616875828996103110117512192633401241311381451521591661731801871942012082152222292362432505121926334047546168758289961031101171245121926334014515215916617318018719420120821522222951219110" ref="A3:G11" totalsRowShown="0" headerRowDxfId="349" dataDxfId="348" tableBorderDxfId="347">
  <autoFilter ref="A3:G11"/>
  <tableColumns count="7">
    <tableColumn id="1" name="Бригада 1" dataDxfId="346"/>
    <tableColumn id="3" name="2"/>
    <tableColumn id="4" name="Замки" dataDxfId="345"/>
    <tableColumn id="5" name="А" dataDxfId="344"/>
    <tableColumn id="6" name="Б" dataDxfId="343"/>
    <tableColumn id="8" name="Г" dataDxfId="342"/>
    <tableColumn id="9" name="Д=А*Г" dataDxfId="341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110" name="Таблица5710202734413448556269768390971041111181251321396132027344148556269768390971041111186132027344112513213914615316016717418118819520220921622323023724425161320273441485562697683909710411111812561320273441146153160167174181188195202209216223230613111" displayName="Таблица5710202734413448556269768390971041111181251321396132027344148556269768390971041111186132027344112513213914615316016717418118819520220921622323023724425161320273441485562697683909710411111812561320273441146153160167174181188195202209216223230613111" ref="A13:G21" totalsRowShown="0" headerRowDxfId="340" dataDxfId="339" tableBorderDxfId="338">
  <autoFilter ref="A13:G21"/>
  <tableColumns count="7">
    <tableColumn id="1" name="Бригада 2" dataDxfId="337"/>
    <tableColumn id="3" name="2"/>
    <tableColumn id="4" name="Замки" dataDxfId="336"/>
    <tableColumn id="5" name="А" dataDxfId="335"/>
    <tableColumn id="6" name="Б" dataDxfId="334"/>
    <tableColumn id="8" name="Г" dataDxfId="333"/>
    <tableColumn id="9" name="Д=А*Г" dataDxfId="332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111" name="Таблица5741121283542354956637077849198105112119126133140714212835424956637077849198105112119714212835421261331401471541611681751821891962032102172242312382452527142128354249566370778491981051121191267142128354214715416116817518218919620321021722423171112" displayName="Таблица5741121283542354956637077849198105112119126133140714212835424956637077849198105112119714212835421261331401471541611681751821891962032102172242312382452527142128354249566370778491981051121191267142128354214715416116817518218919620321021722423171112" ref="A23:G31" totalsRowShown="0" headerRowDxfId="331" dataDxfId="330" tableBorderDxfId="329">
  <autoFilter ref="A23:G31"/>
  <tableColumns count="7">
    <tableColumn id="1" name="Бригада 3" dataDxfId="328"/>
    <tableColumn id="3" name="2"/>
    <tableColumn id="4" name="Замки" dataDxfId="327"/>
    <tableColumn id="5" name="А" dataDxfId="326"/>
    <tableColumn id="6" name="Б" dataDxfId="325"/>
    <tableColumn id="8" name="Г" dataDxfId="324"/>
    <tableColumn id="9" name="Д=А*Г" dataDxfId="323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112" name="Таблица5742152229364336505764717885929910611312012713414181522293643505764717885929910611312081522293643127134141148155162169176183190197204211218225232239246253815222936435057647178859299106113120127815222936431481551621691761831901972042112182252328113" displayName="Таблица5742152229364336505764717885929910611312012713414181522293643505764717885929910611312081522293643127134141148155162169176183190197204211218225232239246253815222936435057647178859299106113120127815222936431481551621691761831901972042112182252328113" ref="A34:G40" totalsRowShown="0" headerRowDxfId="322" dataDxfId="321" tableBorderDxfId="320">
  <autoFilter ref="A34:G40"/>
  <tableColumns count="7">
    <tableColumn id="1" name="Модуль" dataDxfId="319"/>
    <tableColumn id="3" name="2"/>
    <tableColumn id="4" name="Модуль2" dataDxfId="318"/>
    <tableColumn id="5" name="А" dataDxfId="317"/>
    <tableColumn id="6" name="Б" dataDxfId="316"/>
    <tableColumn id="8" name="Г" dataDxfId="315"/>
    <tableColumn id="9" name="Д=А*Г" dataDxfId="31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99" name="Таблица1145811172023262932353841442581114172023262932353841444750258111417202326293235384144535659626568258111417203162330373044515865727986931001071141211281352916233037445158657279869310010711429162330371211281351421491561631701771841911982052122192100" displayName="Таблица1145811172023262932353841442581114172023262932353841444750258111417202326293235384144535659626568258111417203162330373044515865727986931001071141211281352916233037445158657279869310010711429162330371211281351421491561631701771841911982052122192100" ref="A45:F57" totalsRowShown="0" headerRowDxfId="313">
  <autoFilter ref="A45:F57"/>
  <tableColumns count="6">
    <tableColumn id="1" name="Кнопка" dataDxfId="312"/>
    <tableColumn id="2" name="А" dataDxfId="31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100" name="Таблица2156912182124273033363942453691215182124273033363942454851369121518212427303336394245545760636669369121518215172431383145525966738087941011081151221291363101724313845525966738087941011081153101724313812212913614315015716417117818519219920621322101" displayName="Таблица215691218212427303336394245369121518212427303336394245485136912151821242730333639424554576063666936912151821517243138314552596673808794101108115122129136310172431384552596673808794101108115310172431381221291361431501571641711781851921992062132210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101" name="Таблица3167101319222528313437404346471013161922252831343740434649524710131619222528313437404346555861646770471013161922818253239324653606774818895102109116123130137411182532394653606774818895102109116411182532391231301371441511581651721791861932002072102" displayName="Таблица3167101319222528313437404346471013161922252831343740434649524710131619222528313437404346555861646770471013161922818253239324653606774818895102109116123130137411182532394653606774818895102109116411182532391231301371441511581651721791861932002072102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102" name="Таблица5919263340334754616875828996103110117124131138512192633404754616875828996103110117512192633401241311381451521591661731801871942012082152222292362432505121926334047546168758289961031101171245121926334014515215916617318018719420120821522222951219103" displayName="Таблица5919263340334754616875828996103110117124131138512192633404754616875828996103110117512192633401241311381451521591661731801871942012082152222292362432505121926334047546168758289961031101171245121926334014515215916617318018719420120821522222951219103" ref="A3:H11" totalsRowShown="0" headerRowDxfId="310" dataDxfId="309" tableBorderDxfId="308">
  <autoFilter ref="A3:H11"/>
  <tableColumns count="8">
    <tableColumn id="1" name="Бригада 1" dataDxfId="307"/>
    <tableColumn id="3" name="2"/>
    <tableColumn id="4" name="Замки" dataDxfId="306"/>
    <tableColumn id="5" name="А" dataDxfId="305"/>
    <tableColumn id="6" name="Б" dataDxfId="304"/>
    <tableColumn id="8" name="Г" dataDxfId="303"/>
    <tableColumn id="9" name="Д=А*Г" dataDxfId="302"/>
    <tableColumn id="2" name="Столбец1" dataDxfId="301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103" name="Таблица5710202734413448556269768390971041111181251321396132027344148556269768390971041111186132027344112513213914615316016717418118819520220921622323023724425161320273441485562697683909710411111812561320273441146153160167174181188195202209216223230613104" displayName="Таблица5710202734413448556269768390971041111181251321396132027344148556269768390971041111186132027344112513213914615316016717418118819520220921622323023724425161320273441485562697683909710411111812561320273441146153160167174181188195202209216223230613104" ref="A13:H21" totalsRowShown="0" headerRowDxfId="300" dataDxfId="299" tableBorderDxfId="298">
  <autoFilter ref="A13:H21"/>
  <tableColumns count="8">
    <tableColumn id="1" name="Бригада 2" dataDxfId="297"/>
    <tableColumn id="3" name="2"/>
    <tableColumn id="4" name="Замки" dataDxfId="296"/>
    <tableColumn id="5" name="А" dataDxfId="295"/>
    <tableColumn id="6" name="Б" dataDxfId="294"/>
    <tableColumn id="8" name="Г" dataDxfId="293"/>
    <tableColumn id="9" name="Д=А*Г" dataDxfId="292"/>
    <tableColumn id="2" name="Столбец1" dataDxfId="291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104" name="Таблица5741121283542354956637077849198105112119126133140714212835424956637077849198105112119714212835421261331401471541611681751821891962032102172242312382452527142128354249566370778491981051121191267142128354214715416116817518218919620321021722423171105" displayName="Таблица5741121283542354956637077849198105112119126133140714212835424956637077849198105112119714212835421261331401471541611681751821891962032102172242312382452527142128354249566370778491981051121191267142128354214715416116817518218919620321021722423171105" ref="A23:G31" totalsRowShown="0" headerRowDxfId="290" dataDxfId="289" tableBorderDxfId="288">
  <autoFilter ref="A23:G31"/>
  <tableColumns count="7">
    <tableColumn id="1" name="Бригада 3" dataDxfId="287"/>
    <tableColumn id="3" name="2"/>
    <tableColumn id="4" name="Замки" dataDxfId="286"/>
    <tableColumn id="5" name="А" dataDxfId="285"/>
    <tableColumn id="6" name="Б" dataDxfId="284"/>
    <tableColumn id="8" name="Г" dataDxfId="283"/>
    <tableColumn id="9" name="Д=А*Г" dataDxfId="282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105" name="Таблица5742152229364336505764717885929910611312012713414181522293643505764717885929910611312081522293643127134141148155162169176183190197204211218225232239246253815222936435057647178859299106113120127815222936431481551621691761831901972042112182252328106" displayName="Таблица5742152229364336505764717885929910611312012713414181522293643505764717885929910611312081522293643127134141148155162169176183190197204211218225232239246253815222936435057647178859299106113120127815222936431481551621691761831901972042112182252328106" ref="A34:G40" totalsRowShown="0" headerRowDxfId="281" dataDxfId="280" tableBorderDxfId="279">
  <autoFilter ref="A34:G40"/>
  <tableColumns count="7">
    <tableColumn id="1" name="Модуль" dataDxfId="278"/>
    <tableColumn id="3" name="2"/>
    <tableColumn id="4" name="Модуль2" dataDxfId="277"/>
    <tableColumn id="5" name="А" dataDxfId="276"/>
    <tableColumn id="6" name="Б" dataDxfId="275"/>
    <tableColumn id="8" name="Г" dataDxfId="274"/>
    <tableColumn id="9" name="Д=А*Г" dataDxfId="273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92" name="Таблица1145811172023262932353841442581114172023262932353841444750258111417202326293235384144535659626568258111417203162330373044515865727986931001071141211281352916233037445158657279869310010711429162330371211281351421491561631701771841911982052122192293" displayName="Таблица1145811172023262932353841442581114172023262932353841444750258111417202326293235384144535659626568258111417203162330373044515865727986931001071141211281352916233037445158657279869310010711429162330371211281351421491561631701771841911982052122192293" ref="A45:F57" totalsRowShown="0" headerRowDxfId="272">
  <autoFilter ref="A45:F57"/>
  <tableColumns count="6">
    <tableColumn id="1" name="Кнопка" dataDxfId="271"/>
    <tableColumn id="2" name="А" dataDxfId="27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93" name="Таблица2156912182124273033363942453691215182124273033363942454851369121518212427303336394245545760636669369121518215172431383145525966738087941011081151221291363101724313845525966738087941011081153101724313812212913614315015716417117818519219920621322294" displayName="Таблица215691218212427303336394245369121518212427303336394245485136912151821242730333639424554576063666936912151821517243138314552596673808794101108115122129136310172431384552596673808794101108115310172431381221291361431501571641711781851921992062132229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94" name="Таблица3167101319222528313437404346471013161922252831343740434649524710131619222528313437404346555861646770471013161922818253239324653606774818895102109116123130137411182532394653606774818895102109116411182532391231301371441511581651721791861932002072295" displayName="Таблица3167101319222528313437404346471013161922252831343740434649524710131619222528313437404346555861646770471013161922818253239324653606774818895102109116123130137411182532394653606774818895102109116411182532391231301371441511581651721791861932002072295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95" name="Таблица5919263340334754616875828996103110117124131138512192633404754616875828996103110117512192633401241311381451521591661731801871942012082152222292362432505121926334047546168758289961031101171245121926334014515215916617318018719420120821522222951219296" displayName="Таблица5919263340334754616875828996103110117124131138512192633404754616875828996103110117512192633401241311381451521591661731801871942012082152222292362432505121926334047546168758289961031101171245121926334014515215916617318018719420120821522222951219296" ref="A3:G11" totalsRowShown="0" headerRowDxfId="269" dataDxfId="268" tableBorderDxfId="267">
  <autoFilter ref="A3:G11"/>
  <tableColumns count="7">
    <tableColumn id="1" name="Бригада 1" dataDxfId="266"/>
    <tableColumn id="3" name="2"/>
    <tableColumn id="4" name="Замки" dataDxfId="265"/>
    <tableColumn id="5" name="А" dataDxfId="264"/>
    <tableColumn id="6" name="Б" dataDxfId="263"/>
    <tableColumn id="8" name="Г" dataDxfId="262"/>
    <tableColumn id="9" name="Д=А*Г" dataDxfId="261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96" name="Таблица5710202734413448556269768390971041111181251321396132027344148556269768390971041111186132027344112513213914615316016717418118819520220921622323023724425161320273441485562697683909710411111812561320273441146153160167174181188195202209216223230613297" displayName="Таблица5710202734413448556269768390971041111181251321396132027344148556269768390971041111186132027344112513213914615316016717418118819520220921622323023724425161320273441485562697683909710411111812561320273441146153160167174181188195202209216223230613297" ref="A13:G21" totalsRowShown="0" headerRowDxfId="260" dataDxfId="259" tableBorderDxfId="258">
  <autoFilter ref="A13:G21"/>
  <tableColumns count="7">
    <tableColumn id="1" name="Бригада 2" dataDxfId="257"/>
    <tableColumn id="3" name="2"/>
    <tableColumn id="4" name="Замки" dataDxfId="256"/>
    <tableColumn id="5" name="А" dataDxfId="255"/>
    <tableColumn id="6" name="Б" dataDxfId="254"/>
    <tableColumn id="8" name="Г" dataDxfId="253"/>
    <tableColumn id="9" name="Д=А*Г" dataDxfId="252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97" name="Таблица5741121283542354956637077849198105112119126133140714212835424956637077849198105112119714212835421261331401471541611681751821891962032102172242312382452527142128354249566370778491981051121191267142128354214715416116817518218919620321021722423171498" displayName="Таблица5741121283542354956637077849198105112119126133140714212835424956637077849198105112119714212835421261331401471541611681751821891962032102172242312382452527142128354249566370778491981051121191267142128354214715416116817518218919620321021722423171498" ref="A23:G31" totalsRowShown="0" headerRowDxfId="251" dataDxfId="250" tableBorderDxfId="249">
  <autoFilter ref="A23:G31"/>
  <tableColumns count="7">
    <tableColumn id="1" name="Бригада 3" dataDxfId="248"/>
    <tableColumn id="3" name="2"/>
    <tableColumn id="4" name="Замки" dataDxfId="247"/>
    <tableColumn id="5" name="А" dataDxfId="246"/>
    <tableColumn id="6" name="Б" dataDxfId="245"/>
    <tableColumn id="8" name="Г" dataDxfId="244"/>
    <tableColumn id="9" name="Д=А*Г" dataDxfId="243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98" name="Таблица5742152229364336505764717885929910611312012713414181522293643505764717885929910611312081522293643127134141148155162169176183190197204211218225232239246253815222936435057647178859299106113120127815222936431481551621691761831901972042112182252328199" displayName="Таблица5742152229364336505764717885929910611312012713414181522293643505764717885929910611312081522293643127134141148155162169176183190197204211218225232239246253815222936435057647178859299106113120127815222936431481551621691761831901972042112182252328199" ref="A34:G40" totalsRowShown="0" headerRowDxfId="242" dataDxfId="241" tableBorderDxfId="240">
  <autoFilter ref="A34:G40"/>
  <tableColumns count="7">
    <tableColumn id="1" name="Модуль" dataDxfId="239"/>
    <tableColumn id="3" name="2"/>
    <tableColumn id="4" name="Модуль2" dataDxfId="238"/>
    <tableColumn id="5" name="А" dataDxfId="237"/>
    <tableColumn id="6" name="Б" dataDxfId="236"/>
    <tableColumn id="8" name="Г" dataDxfId="235"/>
    <tableColumn id="9" name="Д=А*Г" dataDxfId="234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85" name="Таблица1145811172023262932353841442581114172023262932353841444750258111417202326293235384144535659626568258111417203162330373044515865727986931001071141211281352916233037445158657279869310010711429162330371211281351421491561631701771841911982052122192286" displayName="Таблица1145811172023262932353841442581114172023262932353841444750258111417202326293235384144535659626568258111417203162330373044515865727986931001071141211281352916233037445158657279869310010711429162330371211281351421491561631701771841911982052122192286" ref="A45:F57" totalsRowShown="0" headerRowDxfId="233">
  <autoFilter ref="A45:F57"/>
  <tableColumns count="6">
    <tableColumn id="1" name="Кнопка" dataDxfId="232"/>
    <tableColumn id="2" name="А" dataDxfId="23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86" name="Таблица2156912182124273033363942453691215182124273033363942454851369121518212427303336394245545760636669369121518215172431383145525966738087941011081151221291363101724313845525966738087941011081153101724313812212913614315015716417117818519219920621322287" displayName="Таблица215691218212427303336394245369121518212427303336394245485136912151821242730333639424554576063666936912151821517243138314552596673808794101108115122129136310172431384552596673808794101108115310172431381221291361431501571641711781851921992062132228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87" name="Таблица3167101319222528313437404346471013161922252831343740434649524710131619222528313437404346555861646770471013161922818253239324653606774818895102109116123130137411182532394653606774818895102109116411182532391231301371441511581651721791861932002072288" displayName="Таблица316710131922252831343740434647101316192225283134374043464952471013161922252831343740434655586164677047101316192281825323932465360677481889510210911612313013741118253239465360677481889510210911641118253239123130137144151158165172179186193200207228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88" name="Таблица5919263340334754616875828996103110117124131138512192633404754616875828996103110117512192633401241311381451521591661731801871942012082152222292362432505121926334047546168758289961031101171245121926334014515215916617318018719420120821522222951219289" displayName="Таблица5919263340334754616875828996103110117124131138512192633404754616875828996103110117512192633401241311381451521591661731801871942012082152222292362432505121926334047546168758289961031101171245121926334014515215916617318018719420120821522222951219289" ref="A3:G11" totalsRowShown="0" headerRowDxfId="230" dataDxfId="229" tableBorderDxfId="228">
  <autoFilter ref="A3:G11"/>
  <tableColumns count="7">
    <tableColumn id="1" name="Бригада 1" dataDxfId="227"/>
    <tableColumn id="3" name="2"/>
    <tableColumn id="4" name="Замки" dataDxfId="226"/>
    <tableColumn id="5" name="А" dataDxfId="225"/>
    <tableColumn id="6" name="Б" dataDxfId="224"/>
    <tableColumn id="8" name="Г" dataDxfId="223"/>
    <tableColumn id="9" name="Д=А*Г" dataDxfId="222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89" name="Таблица5710202734413448556269768390971041111181251321396132027344148556269768390971041111186132027344112513213914615316016717418118819520220921622323023724425161320273441485562697683909710411111812561320273441146153160167174181188195202209216223230613290" displayName="Таблица5710202734413448556269768390971041111181251321396132027344148556269768390971041111186132027344112513213914615316016717418118819520220921622323023724425161320273441485562697683909710411111812561320273441146153160167174181188195202209216223230613290" ref="A13:G21" totalsRowShown="0" headerRowDxfId="221" dataDxfId="220" tableBorderDxfId="219">
  <autoFilter ref="A13:G21"/>
  <tableColumns count="7">
    <tableColumn id="1" name="Бригада 2" dataDxfId="218"/>
    <tableColumn id="3" name="2"/>
    <tableColumn id="4" name="Замки" dataDxfId="217"/>
    <tableColumn id="5" name="А" dataDxfId="216"/>
    <tableColumn id="6" name="Б" dataDxfId="215"/>
    <tableColumn id="8" name="Г" dataDxfId="214"/>
    <tableColumn id="9" name="Д=А*Г" dataDxfId="213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90" name="Таблица5741121283542354956637077849198105112119126133140714212835424956637077849198105112119714212835421261331401471541611681751821891962032102172242312382452527142128354249566370778491981051121191267142128354214715416116817518218919620321021722423171491" displayName="Таблица5741121283542354956637077849198105112119126133140714212835424956637077849198105112119714212835421261331401471541611681751821891962032102172242312382452527142128354249566370778491981051121191267142128354214715416116817518218919620321021722423171491" ref="A23:G31" totalsRowShown="0" headerRowDxfId="212" dataDxfId="211" tableBorderDxfId="210">
  <autoFilter ref="A23:G31"/>
  <tableColumns count="7">
    <tableColumn id="1" name="Бригада 3" dataDxfId="209"/>
    <tableColumn id="3" name="2"/>
    <tableColumn id="4" name="Замки" dataDxfId="208"/>
    <tableColumn id="5" name="А" dataDxfId="207"/>
    <tableColumn id="6" name="Б" dataDxfId="206"/>
    <tableColumn id="8" name="Г" dataDxfId="205"/>
    <tableColumn id="9" name="Д=А*Г" dataDxfId="204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91" name="Таблица5742152229364336505764717885929910611312012713414181522293643505764717885929910611312081522293643127134141148155162169176183190197204211218225232239246253815222936435057647178859299106113120127815222936431481551621691761831901972042112182252328192" displayName="Таблица5742152229364336505764717885929910611312012713414181522293643505764717885929910611312081522293643127134141148155162169176183190197204211218225232239246253815222936435057647178859299106113120127815222936431481551621691761831901972042112182252328192" ref="A34:G40" totalsRowShown="0" headerRowDxfId="203" dataDxfId="202" tableBorderDxfId="201">
  <autoFilter ref="A34:G40"/>
  <tableColumns count="7">
    <tableColumn id="1" name="Модуль" dataDxfId="200"/>
    <tableColumn id="3" name="2"/>
    <tableColumn id="4" name="Модуль2" dataDxfId="199"/>
    <tableColumn id="5" name="А" dataDxfId="198"/>
    <tableColumn id="6" name="Б" dataDxfId="197"/>
    <tableColumn id="8" name="Г" dataDxfId="196"/>
    <tableColumn id="9" name="Д=А*Г" dataDxfId="195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78" name="Таблица1145811172023262932353841442581114172023262932353841444750258111417202326293235384144535659626568258111417203162330373044515865727986931001071141211281352916233037445158657279869310010711429162330371211281351421491561631701771841911982052122192279" displayName="Таблица1145811172023262932353841442581114172023262932353841444750258111417202326293235384144535659626568258111417203162330373044515865727986931001071141211281352916233037445158657279869310010711429162330371211281351421491561631701771841911982052122192279" ref="A45:F57" totalsRowShown="0" headerRowDxfId="194">
  <autoFilter ref="A45:F57"/>
  <tableColumns count="6">
    <tableColumn id="1" name="Кнопка" dataDxfId="193"/>
    <tableColumn id="2" name="А" dataDxfId="19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79" name="Таблица2156912182124273033363942453691215182124273033363942454851369121518212427303336394245545760636669369121518215172431383145525966738087941011081151221291363101724313845525966738087941011081153101724313812212913614315015716417117818519219920621322280" displayName="Таблица215691218212427303336394245369121518212427303336394245485136912151821242730333639424554576063666936912151821517243138314552596673808794101108115122129136310172431384552596673808794101108115310172431381221291361431501571641711781851921992062132228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80" name="Таблица3167101319222528313437404346471013161922252831343740434649524710131619222528313437404346555861646770471013161922818253239324653606774818895102109116123130137411182532394653606774818895102109116411182532391231301371441511581651721791861932002072281" displayName="Таблица316710131922252831343740434647101316192225283134374043464952471013161922252831343740434655586164677047101316192281825323932465360677481889510210911612313013741118253239465360677481889510210911641118253239123130137144151158165172179186193200207228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81" name="Таблица5919263340334754616875828996103110117124131138512192633404754616875828996103110117512192633401241311381451521591661731801871942012082152222292362432505121926334047546168758289961031101171245121926334014515215916617318018719420120821522222951219282" displayName="Таблица5919263340334754616875828996103110117124131138512192633404754616875828996103110117512192633401241311381451521591661731801871942012082152222292362432505121926334047546168758289961031101171245121926334014515215916617318018719420120821522222951219282" ref="A3:G11" totalsRowShown="0" headerRowDxfId="191" dataDxfId="190" tableBorderDxfId="189">
  <autoFilter ref="A3:G11"/>
  <tableColumns count="7">
    <tableColumn id="1" name="Бригада 1" dataDxfId="188"/>
    <tableColumn id="3" name="2"/>
    <tableColumn id="4" name="Замки" dataDxfId="187"/>
    <tableColumn id="5" name="А" dataDxfId="186"/>
    <tableColumn id="6" name="Б" dataDxfId="185"/>
    <tableColumn id="8" name="Г" dataDxfId="184"/>
    <tableColumn id="9" name="Д=А*Г" dataDxfId="183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82" name="Таблица5710202734413448556269768390971041111181251321396132027344148556269768390971041111186132027344112513213914615316016717418118819520220921622323023724425161320273441485562697683909710411111812561320273441146153160167174181188195202209216223230613283" displayName="Таблица5710202734413448556269768390971041111181251321396132027344148556269768390971041111186132027344112513213914615316016717418118819520220921622323023724425161320273441485562697683909710411111812561320273441146153160167174181188195202209216223230613283" ref="A13:G21" totalsRowShown="0" headerRowDxfId="182" dataDxfId="181" tableBorderDxfId="180">
  <autoFilter ref="A13:G21"/>
  <tableColumns count="7">
    <tableColumn id="1" name="Бригада 2" dataDxfId="179"/>
    <tableColumn id="3" name="2"/>
    <tableColumn id="4" name="Замки" dataDxfId="178"/>
    <tableColumn id="5" name="А" dataDxfId="177"/>
    <tableColumn id="6" name="Б" dataDxfId="176"/>
    <tableColumn id="8" name="Г" dataDxfId="175"/>
    <tableColumn id="9" name="Д=А*Г" dataDxfId="174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83" name="Таблица5741121283542354956637077849198105112119126133140714212835424956637077849198105112119714212835421261331401471541611681751821891962032102172242312382452527142128354249566370778491981051121191267142128354214715416116817518218919620321021722423171484" displayName="Таблица5741121283542354956637077849198105112119126133140714212835424956637077849198105112119714212835421261331401471541611681751821891962032102172242312382452527142128354249566370778491981051121191267142128354214715416116817518218919620321021722423171484" ref="A23:G31" totalsRowShown="0" headerRowDxfId="173" dataDxfId="172" tableBorderDxfId="171">
  <autoFilter ref="A23:G31"/>
  <tableColumns count="7">
    <tableColumn id="1" name="Бригада 3" dataDxfId="170"/>
    <tableColumn id="3" name="2"/>
    <tableColumn id="4" name="Замки" dataDxfId="169"/>
    <tableColumn id="5" name="А" dataDxfId="168"/>
    <tableColumn id="6" name="Б" dataDxfId="167"/>
    <tableColumn id="8" name="Г" dataDxfId="166"/>
    <tableColumn id="9" name="Д=А*Г" dataDxfId="165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84" name="Таблица5742152229364336505764717885929910611312012713414181522293643505764717885929910611312081522293643127134141148155162169176183190197204211218225232239246253815222936435057647178859299106113120127815222936431481551621691761831901972042112182252328185" displayName="Таблица5742152229364336505764717885929910611312012713414181522293643505764717885929910611312081522293643127134141148155162169176183190197204211218225232239246253815222936435057647178859299106113120127815222936431481551621691761831901972042112182252328185" ref="A34:G40" totalsRowShown="0" headerRowDxfId="164" dataDxfId="163" tableBorderDxfId="162">
  <autoFilter ref="A34:G40"/>
  <tableColumns count="7">
    <tableColumn id="1" name="Модуль" dataDxfId="161"/>
    <tableColumn id="3" name="2"/>
    <tableColumn id="4" name="Модуль2" dataDxfId="160"/>
    <tableColumn id="5" name="А" dataDxfId="159"/>
    <tableColumn id="6" name="Б" dataDxfId="158"/>
    <tableColumn id="8" name="Г" dataDxfId="157"/>
    <tableColumn id="9" name="Д=А*Г" dataDxfId="156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71" name="Таблица1145811172023262932353841442581114172023262932353841444750258111417202326293235384144535659626568258111417203162330373044515865727986931001071141211281352916233037445158657279869310010711429162330371211281351421491561631701771841911982052122192272" displayName="Таблица1145811172023262932353841442581114172023262932353841444750258111417202326293235384144535659626568258111417203162330373044515865727986931001071141211281352916233037445158657279869310010711429162330371211281351421491561631701771841911982052122192272" ref="A45:F57" totalsRowShown="0" headerRowDxfId="155">
  <autoFilter ref="A45:F57"/>
  <tableColumns count="6">
    <tableColumn id="1" name="Кнопка" dataDxfId="154"/>
    <tableColumn id="2" name="А" dataDxfId="15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72" name="Таблица2156912182124273033363942453691215182124273033363942454851369121518212427303336394245545760636669369121518215172431383145525966738087941011081151221291363101724313845525966738087941011081153101724313812212913614315015716417117818519219920621322273" displayName="Таблица215691218212427303336394245369121518212427303336394245485136912151821242730333639424554576063666936912151821517243138314552596673808794101108115122129136310172431384552596673808794101108115310172431381221291361431501571641711781851921992062132227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73" name="Таблица3167101319222528313437404346471013161922252831343740434649524710131619222528313437404346555861646770471013161922818253239324653606774818895102109116123130137411182532394653606774818895102109116411182532391231301371441511581651721791861932002072274" displayName="Таблица3167101319222528313437404346471013161922252831343740434649524710131619222528313437404346555861646770471013161922818253239324653606774818895102109116123130137411182532394653606774818895102109116411182532391231301371441511581651721791861932002072274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74" name="Таблица5919263340334754616875828996103110117124131138512192633404754616875828996103110117512192633401241311381451521591661731801871942012082152222292362432505121926334047546168758289961031101171245121926334014515215916617318018719420120821522222951219275" displayName="Таблица5919263340334754616875828996103110117124131138512192633404754616875828996103110117512192633401241311381451521591661731801871942012082152222292362432505121926334047546168758289961031101171245121926334014515215916617318018719420120821522222951219275" ref="A3:G11" totalsRowShown="0" headerRowDxfId="152" dataDxfId="151" tableBorderDxfId="150">
  <autoFilter ref="A3:G11"/>
  <tableColumns count="7">
    <tableColumn id="1" name="Бригада 1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75" name="Таблица5710202734413448556269768390971041111181251321396132027344148556269768390971041111186132027344112513213914615316016717418118819520220921622323023724425161320273441485562697683909710411111812561320273441146153160167174181188195202209216223230613276" displayName="Таблица5710202734413448556269768390971041111181251321396132027344148556269768390971041111186132027344112513213914615316016717418118819520220921622323023724425161320273441485562697683909710411111812561320273441146153160167174181188195202209216223230613276" ref="A13:G21" totalsRowShown="0" headerRowDxfId="143" dataDxfId="142" tableBorderDxfId="141">
  <autoFilter ref="A13:G21"/>
  <tableColumns count="7">
    <tableColumn id="1" name="Бригада 2" dataDxfId="140"/>
    <tableColumn id="3" name="2"/>
    <tableColumn id="4" name="Замки" dataDxfId="139"/>
    <tableColumn id="5" name="А" dataDxfId="138"/>
    <tableColumn id="6" name="Б" dataDxfId="137"/>
    <tableColumn id="8" name="Г" dataDxfId="136"/>
    <tableColumn id="9" name="Д=А*Г" dataDxfId="135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76" name="Таблица5741121283542354956637077849198105112119126133140714212835424956637077849198105112119714212835421261331401471541611681751821891962032102172242312382452527142128354249566370778491981051121191267142128354214715416116817518218919620321021722423171477" displayName="Таблица5741121283542354956637077849198105112119126133140714212835424956637077849198105112119714212835421261331401471541611681751821891962032102172242312382452527142128354249566370778491981051121191267142128354214715416116817518218919620321021722423171477" ref="A23:G31" totalsRowShown="0" headerRowDxfId="134" dataDxfId="133" tableBorderDxfId="132">
  <autoFilter ref="A23:G31"/>
  <tableColumns count="7">
    <tableColumn id="1" name="Бригада 3" dataDxfId="131"/>
    <tableColumn id="3" name="2"/>
    <tableColumn id="4" name="Замки" dataDxfId="130"/>
    <tableColumn id="5" name="А" dataDxfId="129"/>
    <tableColumn id="6" name="Б" dataDxfId="128"/>
    <tableColumn id="8" name="Г" dataDxfId="127"/>
    <tableColumn id="9" name="Д=А*Г" dataDxfId="126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77" name="Таблица5742152229364336505764717885929910611312012713414181522293643505764717885929910611312081522293643127134141148155162169176183190197204211218225232239246253815222936435057647178859299106113120127815222936431481551621691761831901972042112182252328178" displayName="Таблица5742152229364336505764717885929910611312012713414181522293643505764717885929910611312081522293643127134141148155162169176183190197204211218225232239246253815222936435057647178859299106113120127815222936431481551621691761831901972042112182252328178" ref="A34:G40" totalsRowShown="0" headerRowDxfId="125" dataDxfId="124" tableBorderDxfId="123">
  <autoFilter ref="A34:G40"/>
  <tableColumns count="7">
    <tableColumn id="1" name="Модуль" dataDxfId="122"/>
    <tableColumn id="3" name="2"/>
    <tableColumn id="4" name="Модуль2" dataDxfId="121"/>
    <tableColumn id="5" name="А" dataDxfId="120"/>
    <tableColumn id="6" name="Б" dataDxfId="119"/>
    <tableColumn id="8" name="Г" dataDxfId="118"/>
    <tableColumn id="9" name="Д=А*Г" dataDxfId="117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64" name="Таблица1145811172023262932353841442581114172023262932353841444750258111417202326293235384144535659626568258111417203162330373044515865727986931001071141211281352916233037445158657279869310010711429162330371211281351421491561631701771841911982052122192265" displayName="Таблица1145811172023262932353841442581114172023262932353841444750258111417202326293235384144535659626568258111417203162330373044515865727986931001071141211281352916233037445158657279869310010711429162330371211281351421491561631701771841911982052122192265" ref="A45:F57" totalsRowShown="0" headerRowDxfId="116">
  <autoFilter ref="A45:F57"/>
  <tableColumns count="6">
    <tableColumn id="1" name="Кнопка" dataDxfId="115"/>
    <tableColumn id="2" name="А" dataDxfId="1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65" name="Таблица2156912182124273033363942453691215182124273033363942454851369121518212427303336394245545760636669369121518215172431383145525966738087941011081151221291363101724313845525966738087941011081153101724313812212913614315015716417117818519219920621322266" displayName="Таблица2156912182124273033363942453691215182124273033363942454851369121518212427303336394245545760636669369121518215172431383145525966738087941011081151221291363101724313845525966738087941011081153101724313812212913614315015716417117818519219920621322266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66" name="Таблица3167101319222528313437404346471013161922252831343740434649524710131619222528313437404346555861646770471013161922818253239324653606774818895102109116123130137411182532394653606774818895102109116411182532391231301371441511581651721791861932002072267" displayName="Таблица3167101319222528313437404346471013161922252831343740434649524710131619222528313437404346555861646770471013161922818253239324653606774818895102109116123130137411182532394653606774818895102109116411182532391231301371441511581651721791861932002072267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67" name="Таблица5919263340334754616875828996103110117124131138512192633404754616875828996103110117512192633401241311381451521591661731801871942012082152222292362432505121926334047546168758289961031101171245121926334014515215916617318018719420120821522222951219268" displayName="Таблица5919263340334754616875828996103110117124131138512192633404754616875828996103110117512192633401241311381451521591661731801871942012082152222292362432505121926334047546168758289961031101171245121926334014515215916617318018719420120821522222951219268" ref="A3:G11" totalsRowShown="0" headerRowDxfId="113" dataDxfId="112" tableBorderDxfId="111">
  <autoFilter ref="A3:G11"/>
  <tableColumns count="7">
    <tableColumn id="1" name="Бригада 1" dataDxfId="110"/>
    <tableColumn id="3" name="2"/>
    <tableColumn id="4" name="Замки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68" name="Таблица5710202734413448556269768390971041111181251321396132027344148556269768390971041111186132027344112513213914615316016717418118819520220921622323023724425161320273441485562697683909710411111812561320273441146153160167174181188195202209216223230613269" displayName="Таблица5710202734413448556269768390971041111181251321396132027344148556269768390971041111186132027344112513213914615316016717418118819520220921622323023724425161320273441485562697683909710411111812561320273441146153160167174181188195202209216223230613269" ref="A13:G21" totalsRowShown="0" headerRowDxfId="104" dataDxfId="103" tableBorderDxfId="102">
  <autoFilter ref="A13:G21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69" name="Таблица5741121283542354956637077849198105112119126133140714212835424956637077849198105112119714212835421261331401471541611681751821891962032102172242312382452527142128354249566370778491981051121191267142128354214715416116817518218919620321021722423171470" displayName="Таблица5741121283542354956637077849198105112119126133140714212835424956637077849198105112119714212835421261331401471541611681751821891962032102172242312382452527142128354249566370778491981051121191267142128354214715416116817518218919620321021722423171470" ref="A23:G31" totalsRowShown="0" headerRowDxfId="95" dataDxfId="94" tableBorderDxfId="93">
  <autoFilter ref="A23:G31"/>
  <tableColumns count="7">
    <tableColumn id="1" name="Бригада 3" dataDxfId="92"/>
    <tableColumn id="3" name="2"/>
    <tableColumn id="4" name="Замки" dataDxfId="91"/>
    <tableColumn id="5" name="А" dataDxfId="90"/>
    <tableColumn id="6" name="Б" dataDxfId="89"/>
    <tableColumn id="8" name="Г" dataDxfId="88"/>
    <tableColumn id="9" name="Д=А*Г" dataDxfId="87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70" name="Таблица5742152229364336505764717885929910611312012713414181522293643505764717885929910611312081522293643127134141148155162169176183190197204211218225232239246253815222936435057647178859299106113120127815222936431481551621691761831901972042112182252328171" displayName="Таблица5742152229364336505764717885929910611312012713414181522293643505764717885929910611312081522293643127134141148155162169176183190197204211218225232239246253815222936435057647178859299106113120127815222936431481551621691761831901972042112182252328171" ref="A34:G40" totalsRowShown="0" headerRowDxfId="86" dataDxfId="85" tableBorderDxfId="84">
  <autoFilter ref="A34:G40"/>
  <tableColumns count="7">
    <tableColumn id="1" name="Модуль" dataDxfId="83"/>
    <tableColumn id="3" name="2"/>
    <tableColumn id="4" name="Модуль2" dataDxfId="82"/>
    <tableColumn id="5" name="А" dataDxfId="81"/>
    <tableColumn id="6" name="Б" dataDxfId="80"/>
    <tableColumn id="8" name="Г" dataDxfId="79"/>
    <tableColumn id="9" name="Д=А*Г" dataDxfId="78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57" name="Таблица1145811172023262932353841442581114172023262932353841444750258111417202326293235384144535659626568258111417203162330373044515865727986931001071141211281352916233037445158657279869310010711429162330371211281351421491561631701771841911982052122192258" displayName="Таблица1145811172023262932353841442581114172023262932353841444750258111417202326293235384144535659626568258111417203162330373044515865727986931001071141211281352916233037445158657279869310010711429162330371211281351421491561631701771841911982052122192258" ref="A45:F57" totalsRowShown="0" headerRowDxfId="77">
  <autoFilter ref="A45:F57"/>
  <tableColumns count="6">
    <tableColumn id="1" name="Кнопка" dataDxfId="76"/>
    <tableColumn id="2" name="А" dataDxfId="7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58" name="Таблица2156912182124273033363942453691215182124273033363942454851369121518212427303336394245545760636669369121518215172431383145525966738087941011081151221291363101724313845525966738087941011081153101724313812212913614315015716417117818519219920621322259" displayName="Таблица2156912182124273033363942453691215182124273033363942454851369121518212427303336394245545760636669369121518215172431383145525966738087941011081151221291363101724313845525966738087941011081153101724313812212913614315015716417117818519219920621322259" ref="A60:B69" totalsRowShown="0">
  <autoFilter ref="A60:B69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260" displayName="Таблица3167101319222528313437404346471013161922252831343740434649524710131619222528313437404346555861646770471013161922818253239324653606774818895102109116123130137411182532394653606774818895102109116411182532391231301371441511581651721791861932002072260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60" name="Таблица5919263340334754616875828996103110117124131138512192633404754616875828996103110117512192633401241311381451521591661731801871942012082152222292362432505121926334047546168758289961031101171245121926334014515215916617318018719420120821522222951219261" displayName="Таблица5919263340334754616875828996103110117124131138512192633404754616875828996103110117512192633401241311381451521591661731801871942012082152222292362432505121926334047546168758289961031101171245121926334014515215916617318018719420120821522222951219261" ref="A3:G11" totalsRowShown="0" headerRowDxfId="74" dataDxfId="73" tableBorderDxfId="72">
  <autoFilter ref="A3:G11"/>
  <tableColumns count="7">
    <tableColumn id="1" name="Бригада 1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61" name="Таблица5710202734413448556269768390971041111181251321396132027344148556269768390971041111186132027344112513213914615316016717418118819520220921622323023724425161320273441485562697683909710411111812561320273441146153160167174181188195202209216223230613262" displayName="Таблица5710202734413448556269768390971041111181251321396132027344148556269768390971041111186132027344112513213914615316016717418118819520220921622323023724425161320273441485562697683909710411111812561320273441146153160167174181188195202209216223230613262" ref="A13:G21" totalsRowShown="0" headerRowDxfId="65" dataDxfId="64" tableBorderDxfId="63">
  <autoFilter ref="A13:G21"/>
  <tableColumns count="7">
    <tableColumn id="1" name="Бригада 2" dataDxfId="62"/>
    <tableColumn id="3" name="2"/>
    <tableColumn id="4" name="Замки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62" name="Таблица5741121283542354956637077849198105112119126133140714212835424956637077849198105112119714212835421261331401471541611681751821891962032102172242312382452527142128354249566370778491981051121191267142128354214715416116817518218919620321021722423171463" displayName="Таблица5741121283542354956637077849198105112119126133140714212835424956637077849198105112119714212835421261331401471541611681751821891962032102172242312382452527142128354249566370778491981051121191267142128354214715416116817518218919620321021722423171463" ref="A23:G31" totalsRowShown="0" headerRowDxfId="56" dataDxfId="55" tableBorderDxfId="54">
  <autoFilter ref="A23:G31"/>
  <tableColumns count="7">
    <tableColumn id="1" name="Бригада 3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63" name="Таблица5742152229364336505764717885929910611312012713414181522293643505764717885929910611312081522293643127134141148155162169176183190197204211218225232239246253815222936435057647178859299106113120127815222936431481551621691761831901972042112182252328164" displayName="Таблица5742152229364336505764717885929910611312012713414181522293643505764717885929910611312081522293643127134141148155162169176183190197204211218225232239246253815222936435057647178859299106113120127815222936431481551621691761831901972042112182252328164" ref="A34:G40" totalsRowShown="0" headerRowDxfId="47" dataDxfId="46" tableBorderDxfId="45">
  <autoFilter ref="A34:G40"/>
  <tableColumns count="7">
    <tableColumn id="1" name="Модуль" dataDxfId="44"/>
    <tableColumn id="3" name="2"/>
    <tableColumn id="4" name="Модуль2" dataDxfId="43"/>
    <tableColumn id="5" name="А" dataDxfId="42"/>
    <tableColumn id="6" name="Б" dataDxfId="41"/>
    <tableColumn id="8" name="Г" dataDxfId="40"/>
    <tableColumn id="9" name="Д=А*Г" dataDxfId="39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50" name="Таблица1145811172023262932353841442581114172023262932353841444750258111417202326293235384144535659626568258111417203162330373044515865727986931001071141211281352916233037445158657279869310010711429162330371211281351421491561631701771841911982052122192251" displayName="Таблица1145811172023262932353841442581114172023262932353841444750258111417202326293235384144535659626568258111417203162330373044515865727986931001071141211281352916233037445158657279869310010711429162330371211281351421491561631701771841911982052122192251" ref="A45:F57" totalsRowShown="0" headerRowDxfId="38">
  <autoFilter ref="A45:F57"/>
  <tableColumns count="6">
    <tableColumn id="1" name="Кнопка" dataDxfId="37"/>
    <tableColumn id="2" name="А" dataDxfId="3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51" name="Таблица2156912182124273033363942453691215182124273033363942454851369121518212427303336394245545760636669369121518215172431383145525966738087941011081151221291363101724313845525966738087941011081153101724313812212913614315015716417117818519219920621322252" displayName="Таблица2156912182124273033363942453691215182124273033363942454851369121518212427303336394245545760636669369121518215172431383145525966738087941011081151221291363101724313845525966738087941011081153101724313812212913614315015716417117818519219920621322252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52" name="Таблица3167101319222528313437404346471013161922252831343740434649524710131619222528313437404346555861646770471013161922818253239324653606774818895102109116123130137411182532394653606774818895102109116411182532391231301371441511581651721791861932002072253" displayName="Таблица3167101319222528313437404346471013161922252831343740434649524710131619222528313437404346555861646770471013161922818253239324653606774818895102109116123130137411182532394653606774818895102109116411182532391231301371441511581651721791861932002072253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53" name="Таблица5919263340334754616875828996103110117124131138512192633404754616875828996103110117512192633401241311381451521591661731801871942012082152222292362432505121926334047546168758289961031101171245121926334014515215916617318018719420120821522222951219254" displayName="Таблица5919263340334754616875828996103110117124131138512192633404754616875828996103110117512192633401241311381451521591661731801871942012082152222292362432505121926334047546168758289961031101171245121926334014515215916617318018719420120821522222951219254" ref="A3:G11" totalsRowShown="0" headerRowDxfId="35" dataDxfId="34" tableBorderDxfId="33">
  <autoFilter ref="A3:G11"/>
  <tableColumns count="7">
    <tableColumn id="1" name="Бригада 1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54" name="Таблица5710202734413448556269768390971041111181251321396132027344148556269768390971041111186132027344112513213914615316016717418118819520220921622323023724425161320273441485562697683909710411111812561320273441146153160167174181188195202209216223230613255" displayName="Таблица5710202734413448556269768390971041111181251321396132027344148556269768390971041111186132027344112513213914615316016717418118819520220921622323023724425161320273441485562697683909710411111812561320273441146153160167174181188195202209216223230613255" ref="A13:G21" totalsRowShown="0" headerRowDxfId="26" dataDxfId="25" tableBorderDxfId="24">
  <autoFilter ref="A13:G21"/>
  <tableColumns count="7">
    <tableColumn id="1" name="Бригада 2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55" name="Таблица5741121283542354956637077849198105112119126133140714212835424956637077849198105112119714212835421261331401471541611681751821891962032102172242312382452527142128354249566370778491981051121191267142128354214715416116817518218919620321021722423171456" displayName="Таблица5741121283542354956637077849198105112119126133140714212835424956637077849198105112119714212835421261331401471541611681751821891962032102172242312382452527142128354249566370778491981051121191267142128354214715416116817518218919620321021722423171456" ref="A23:G31" totalsRowShown="0" headerRowDxfId="17" dataDxfId="16" tableBorderDxfId="15">
  <autoFilter ref="A23:G31"/>
  <tableColumns count="7">
    <tableColumn id="1" name="Бригада 3" dataDxfId="14"/>
    <tableColumn id="3" name="2"/>
    <tableColumn id="4" name="Замки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56" name="Таблица5742152229364336505764717885929910611312012713414181522293643505764717885929910611312081522293643127134141148155162169176183190197204211218225232239246253815222936435057647178859299106113120127815222936431481551621691761831901972042112182252328157" displayName="Таблица5742152229364336505764717885929910611312012713414181522293643505764717885929910611312081522293643127134141148155162169176183190197204211218225232239246253815222936435057647178859299106113120127815222936431481551621691761831901972042112182252328157" ref="A34:G40" totalsRowShown="0" headerRowDxfId="8" dataDxfId="7" tableBorderDxfId="6">
  <autoFilter ref="A34:G40"/>
  <tableColumns count="7">
    <tableColumn id="1" name="Модуль" dataDxfId="5"/>
    <tableColumn id="3" name="2"/>
    <tableColumn id="4" name="Модуль2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7" Type="http://schemas.openxmlformats.org/officeDocument/2006/relationships/table" Target="../tables/table54.xml"/><Relationship Id="rId2" Type="http://schemas.openxmlformats.org/officeDocument/2006/relationships/table" Target="../tables/table49.xml"/><Relationship Id="rId1" Type="http://schemas.openxmlformats.org/officeDocument/2006/relationships/table" Target="../tables/table48.xml"/><Relationship Id="rId6" Type="http://schemas.openxmlformats.org/officeDocument/2006/relationships/table" Target="../tables/table53.xml"/><Relationship Id="rId5" Type="http://schemas.openxmlformats.org/officeDocument/2006/relationships/table" Target="../tables/table52.xml"/><Relationship Id="rId4" Type="http://schemas.openxmlformats.org/officeDocument/2006/relationships/table" Target="../tables/table5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7" Type="http://schemas.openxmlformats.org/officeDocument/2006/relationships/table" Target="../tables/table61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.xml"/><Relationship Id="rId7" Type="http://schemas.openxmlformats.org/officeDocument/2006/relationships/table" Target="../tables/table68.xml"/><Relationship Id="rId2" Type="http://schemas.openxmlformats.org/officeDocument/2006/relationships/table" Target="../tables/table63.xml"/><Relationship Id="rId1" Type="http://schemas.openxmlformats.org/officeDocument/2006/relationships/table" Target="../tables/table62.xml"/><Relationship Id="rId6" Type="http://schemas.openxmlformats.org/officeDocument/2006/relationships/table" Target="../tables/table67.xml"/><Relationship Id="rId5" Type="http://schemas.openxmlformats.org/officeDocument/2006/relationships/table" Target="../tables/table66.xml"/><Relationship Id="rId4" Type="http://schemas.openxmlformats.org/officeDocument/2006/relationships/table" Target="../tables/table6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1.xml"/><Relationship Id="rId7" Type="http://schemas.openxmlformats.org/officeDocument/2006/relationships/table" Target="../tables/table75.xml"/><Relationship Id="rId2" Type="http://schemas.openxmlformats.org/officeDocument/2006/relationships/table" Target="../tables/table70.xml"/><Relationship Id="rId1" Type="http://schemas.openxmlformats.org/officeDocument/2006/relationships/table" Target="../tables/table69.xml"/><Relationship Id="rId6" Type="http://schemas.openxmlformats.org/officeDocument/2006/relationships/table" Target="../tables/table74.xml"/><Relationship Id="rId5" Type="http://schemas.openxmlformats.org/officeDocument/2006/relationships/table" Target="../tables/table73.xml"/><Relationship Id="rId4" Type="http://schemas.openxmlformats.org/officeDocument/2006/relationships/table" Target="../tables/table7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7" Type="http://schemas.openxmlformats.org/officeDocument/2006/relationships/table" Target="../tables/table82.xml"/><Relationship Id="rId2" Type="http://schemas.openxmlformats.org/officeDocument/2006/relationships/table" Target="../tables/table77.xml"/><Relationship Id="rId1" Type="http://schemas.openxmlformats.org/officeDocument/2006/relationships/table" Target="../tables/table76.xml"/><Relationship Id="rId6" Type="http://schemas.openxmlformats.org/officeDocument/2006/relationships/table" Target="../tables/table81.xml"/><Relationship Id="rId5" Type="http://schemas.openxmlformats.org/officeDocument/2006/relationships/table" Target="../tables/table80.xml"/><Relationship Id="rId4" Type="http://schemas.openxmlformats.org/officeDocument/2006/relationships/table" Target="../tables/table7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5.xml"/><Relationship Id="rId7" Type="http://schemas.openxmlformats.org/officeDocument/2006/relationships/table" Target="../tables/table89.xml"/><Relationship Id="rId2" Type="http://schemas.openxmlformats.org/officeDocument/2006/relationships/table" Target="../tables/table84.xml"/><Relationship Id="rId1" Type="http://schemas.openxmlformats.org/officeDocument/2006/relationships/table" Target="../tables/table83.xml"/><Relationship Id="rId6" Type="http://schemas.openxmlformats.org/officeDocument/2006/relationships/table" Target="../tables/table88.xml"/><Relationship Id="rId5" Type="http://schemas.openxmlformats.org/officeDocument/2006/relationships/table" Target="../tables/table87.xml"/><Relationship Id="rId4" Type="http://schemas.openxmlformats.org/officeDocument/2006/relationships/table" Target="../tables/table8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2.xml"/><Relationship Id="rId7" Type="http://schemas.openxmlformats.org/officeDocument/2006/relationships/table" Target="../tables/table96.xml"/><Relationship Id="rId2" Type="http://schemas.openxmlformats.org/officeDocument/2006/relationships/table" Target="../tables/table91.xml"/><Relationship Id="rId1" Type="http://schemas.openxmlformats.org/officeDocument/2006/relationships/table" Target="../tables/table90.xml"/><Relationship Id="rId6" Type="http://schemas.openxmlformats.org/officeDocument/2006/relationships/table" Target="../tables/table95.xml"/><Relationship Id="rId5" Type="http://schemas.openxmlformats.org/officeDocument/2006/relationships/table" Target="../tables/table94.xml"/><Relationship Id="rId4" Type="http://schemas.openxmlformats.org/officeDocument/2006/relationships/table" Target="../tables/table9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6.xml"/><Relationship Id="rId7" Type="http://schemas.openxmlformats.org/officeDocument/2006/relationships/table" Target="../tables/table110.xml"/><Relationship Id="rId2" Type="http://schemas.openxmlformats.org/officeDocument/2006/relationships/table" Target="../tables/table105.xml"/><Relationship Id="rId1" Type="http://schemas.openxmlformats.org/officeDocument/2006/relationships/table" Target="../tables/table104.xml"/><Relationship Id="rId6" Type="http://schemas.openxmlformats.org/officeDocument/2006/relationships/table" Target="../tables/table109.xml"/><Relationship Id="rId5" Type="http://schemas.openxmlformats.org/officeDocument/2006/relationships/table" Target="../tables/table108.xml"/><Relationship Id="rId4" Type="http://schemas.openxmlformats.org/officeDocument/2006/relationships/table" Target="../tables/table107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.xml"/><Relationship Id="rId7" Type="http://schemas.openxmlformats.org/officeDocument/2006/relationships/table" Target="../tables/table117.xml"/><Relationship Id="rId2" Type="http://schemas.openxmlformats.org/officeDocument/2006/relationships/table" Target="../tables/table112.xml"/><Relationship Id="rId1" Type="http://schemas.openxmlformats.org/officeDocument/2006/relationships/table" Target="../tables/table111.xml"/><Relationship Id="rId6" Type="http://schemas.openxmlformats.org/officeDocument/2006/relationships/table" Target="../tables/table116.xml"/><Relationship Id="rId5" Type="http://schemas.openxmlformats.org/officeDocument/2006/relationships/table" Target="../tables/table115.xml"/><Relationship Id="rId4" Type="http://schemas.openxmlformats.org/officeDocument/2006/relationships/table" Target="../tables/table1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0.xml"/><Relationship Id="rId7" Type="http://schemas.openxmlformats.org/officeDocument/2006/relationships/table" Target="../tables/table124.xml"/><Relationship Id="rId2" Type="http://schemas.openxmlformats.org/officeDocument/2006/relationships/table" Target="../tables/table119.xml"/><Relationship Id="rId1" Type="http://schemas.openxmlformats.org/officeDocument/2006/relationships/table" Target="../tables/table118.xml"/><Relationship Id="rId6" Type="http://schemas.openxmlformats.org/officeDocument/2006/relationships/table" Target="../tables/table123.xml"/><Relationship Id="rId5" Type="http://schemas.openxmlformats.org/officeDocument/2006/relationships/table" Target="../tables/table122.xml"/><Relationship Id="rId4" Type="http://schemas.openxmlformats.org/officeDocument/2006/relationships/table" Target="../tables/table12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7.xml"/><Relationship Id="rId7" Type="http://schemas.openxmlformats.org/officeDocument/2006/relationships/table" Target="../tables/table131.xml"/><Relationship Id="rId2" Type="http://schemas.openxmlformats.org/officeDocument/2006/relationships/table" Target="../tables/table126.xml"/><Relationship Id="rId1" Type="http://schemas.openxmlformats.org/officeDocument/2006/relationships/table" Target="../tables/table125.xml"/><Relationship Id="rId6" Type="http://schemas.openxmlformats.org/officeDocument/2006/relationships/table" Target="../tables/table130.xml"/><Relationship Id="rId5" Type="http://schemas.openxmlformats.org/officeDocument/2006/relationships/table" Target="../tables/table129.xml"/><Relationship Id="rId4" Type="http://schemas.openxmlformats.org/officeDocument/2006/relationships/table" Target="../tables/table12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23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44985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 t="s">
        <v>84</v>
      </c>
      <c r="D7" s="15">
        <v>11.1</v>
      </c>
      <c r="E7" s="15">
        <v>40</v>
      </c>
      <c r="F7" s="15">
        <v>40</v>
      </c>
      <c r="G7" s="15">
        <f>$D$7*$F$7</f>
        <v>444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0.92500000000000004</v>
      </c>
      <c r="E11" s="16"/>
      <c r="F11" s="18" t="s">
        <v>19</v>
      </c>
      <c r="G11" s="17">
        <f>SUM(G5:G10)</f>
        <v>444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66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71</v>
      </c>
      <c r="D26" s="15">
        <v>11.1</v>
      </c>
      <c r="E26" s="15">
        <v>40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8"/>
      <c r="I30" s="28"/>
      <c r="K30" s="19"/>
    </row>
    <row r="31" spans="1:11">
      <c r="H31" s="28"/>
      <c r="I31" s="28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8"/>
      <c r="I32" s="28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8"/>
      <c r="I33" s="28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8"/>
      <c r="K34" s="20"/>
    </row>
    <row r="35" spans="1:11">
      <c r="A35" s="3" t="s">
        <v>25</v>
      </c>
      <c r="B35">
        <v>8</v>
      </c>
      <c r="C35" s="14" t="s">
        <v>85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8"/>
    </row>
    <row r="42" spans="1:11">
      <c r="E42" s="28"/>
      <c r="F42" s="28"/>
      <c r="G42" s="28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4</v>
      </c>
      <c r="C46" s="14" t="s">
        <v>86</v>
      </c>
      <c r="D46" s="15">
        <v>2.4</v>
      </c>
      <c r="E46" s="15">
        <v>100</v>
      </c>
      <c r="F46" s="15">
        <v>100</v>
      </c>
      <c r="G46" s="15">
        <f>$D$46*$F$46</f>
        <v>240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240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8" t="s">
        <v>33</v>
      </c>
      <c r="B54" s="28" t="s">
        <v>4</v>
      </c>
      <c r="C54" s="28" t="s">
        <v>5</v>
      </c>
      <c r="D54" s="28" t="s">
        <v>6</v>
      </c>
      <c r="E54" s="28" t="s">
        <v>7</v>
      </c>
      <c r="F54" s="28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8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83</v>
      </c>
    </row>
    <row r="57" spans="1:7">
      <c r="A57" s="28" t="s">
        <v>39</v>
      </c>
      <c r="B57" s="8">
        <v>4.7699999999999996</v>
      </c>
      <c r="E57">
        <f>$B$57*$D$57</f>
        <v>0</v>
      </c>
    </row>
    <row r="58" spans="1:7">
      <c r="A58" s="28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87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8" t="s">
        <v>43</v>
      </c>
      <c r="B60" s="8">
        <v>4.3600000000000003</v>
      </c>
      <c r="E60">
        <f>$B$60*$D$60</f>
        <v>0</v>
      </c>
    </row>
    <row r="61" spans="1:7">
      <c r="A61" s="28" t="s">
        <v>44</v>
      </c>
      <c r="B61" s="8">
        <v>4.3600000000000003</v>
      </c>
      <c r="E61">
        <f>$B$61*$D$61</f>
        <v>0</v>
      </c>
    </row>
    <row r="62" spans="1:7">
      <c r="A62" s="28" t="s">
        <v>45</v>
      </c>
      <c r="B62" s="8">
        <v>4.3600000000000003</v>
      </c>
      <c r="E62">
        <f>$B$62*$D$62</f>
        <v>0</v>
      </c>
    </row>
    <row r="63" spans="1:7">
      <c r="A63" s="28" t="s">
        <v>46</v>
      </c>
      <c r="B63" s="8">
        <v>5.3</v>
      </c>
      <c r="E63">
        <f>$B$63*$D$63</f>
        <v>0</v>
      </c>
    </row>
    <row r="64" spans="1:7">
      <c r="A64" s="28" t="s">
        <v>47</v>
      </c>
      <c r="B64" s="8">
        <v>8.64</v>
      </c>
      <c r="E64">
        <f>$B$64*$D$64</f>
        <v>0</v>
      </c>
    </row>
    <row r="65" spans="1:5">
      <c r="A65" s="28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1004.4</v>
      </c>
    </row>
    <row r="69" spans="1:5">
      <c r="A69" s="28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7.5</v>
      </c>
    </row>
    <row r="72" spans="1:5">
      <c r="A72" t="s">
        <v>53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930</v>
      </c>
    </row>
    <row r="83" spans="1:4" ht="45">
      <c r="A83" s="2" t="s">
        <v>56</v>
      </c>
      <c r="B83">
        <f>E66/B81</f>
        <v>1.08</v>
      </c>
      <c r="C83" s="2"/>
    </row>
    <row r="86" spans="1:4">
      <c r="A86" t="s">
        <v>49</v>
      </c>
      <c r="B86" s="28" t="s">
        <v>57</v>
      </c>
      <c r="C86" t="s">
        <v>58</v>
      </c>
      <c r="D86" t="s">
        <v>50</v>
      </c>
    </row>
    <row r="87" spans="1:4">
      <c r="B87" s="28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75</v>
      </c>
      <c r="B89" s="2" t="s">
        <v>76</v>
      </c>
      <c r="C89">
        <v>7</v>
      </c>
    </row>
    <row r="90" spans="1:4">
      <c r="A90" t="s">
        <v>78</v>
      </c>
      <c r="B90" s="2" t="s">
        <v>76</v>
      </c>
      <c r="C90">
        <v>8</v>
      </c>
    </row>
    <row r="91" spans="1:4">
      <c r="A91" t="s">
        <v>52</v>
      </c>
      <c r="B91" s="2" t="s">
        <v>88</v>
      </c>
      <c r="C91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7"/>
  <sheetViews>
    <sheetView topLeftCell="A90" workbookViewId="0">
      <selection activeCell="A97" sqref="A9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44984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 t="s">
        <v>89</v>
      </c>
      <c r="D7" s="15">
        <v>11.1</v>
      </c>
      <c r="E7" s="15">
        <v>50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90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0.82222222222222219</v>
      </c>
      <c r="E21" s="16"/>
      <c r="F21" s="18" t="s">
        <v>19</v>
      </c>
      <c r="G21" s="17">
        <f>SUM(G15:G20)</f>
        <v>444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 t="s">
        <v>66</v>
      </c>
      <c r="D24" s="15">
        <v>8.5</v>
      </c>
      <c r="E24" s="15">
        <v>60</v>
      </c>
      <c r="F24" s="15">
        <v>60</v>
      </c>
      <c r="G24" s="15">
        <f>$D$24*$F$24</f>
        <v>510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1</v>
      </c>
      <c r="E30" s="16"/>
      <c r="F30" s="18" t="s">
        <v>19</v>
      </c>
      <c r="G30" s="17">
        <f>SUM(G24:G29)</f>
        <v>510</v>
      </c>
      <c r="H30" s="28"/>
      <c r="I30" s="28"/>
      <c r="K30" s="19"/>
    </row>
    <row r="31" spans="1:11">
      <c r="H31" s="28"/>
      <c r="I31" s="28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8"/>
      <c r="I32" s="28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8"/>
      <c r="I33" s="28"/>
      <c r="K33" s="20"/>
    </row>
    <row r="34" spans="1:11">
      <c r="A34" s="3" t="s">
        <v>24</v>
      </c>
      <c r="B34">
        <v>7.5</v>
      </c>
      <c r="C34" s="22"/>
      <c r="D34" s="15">
        <v>8.5</v>
      </c>
      <c r="E34" s="15"/>
      <c r="F34" s="15"/>
      <c r="G34" s="15">
        <f>$D$34*$F$34</f>
        <v>0</v>
      </c>
      <c r="H34" s="3"/>
      <c r="I34" s="28"/>
      <c r="K34" s="20"/>
    </row>
    <row r="35" spans="1:11">
      <c r="A35" s="3" t="s">
        <v>25</v>
      </c>
      <c r="B35">
        <v>8</v>
      </c>
      <c r="C35" s="14" t="s">
        <v>66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930</v>
      </c>
      <c r="C40" s="2" t="s">
        <v>18</v>
      </c>
      <c r="D40">
        <f>G40/B40</f>
        <v>1.096774193548387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8"/>
    </row>
    <row r="42" spans="1:11">
      <c r="E42" s="28"/>
      <c r="F42" s="28"/>
      <c r="G42" s="28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91</v>
      </c>
      <c r="D46" s="15">
        <v>2.4</v>
      </c>
      <c r="E46" s="15">
        <v>180</v>
      </c>
      <c r="F46" s="15">
        <v>180</v>
      </c>
      <c r="G46" s="15">
        <f>$D$46*$F$46</f>
        <v>432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</v>
      </c>
      <c r="E49" s="16"/>
      <c r="F49" s="18" t="s">
        <v>19</v>
      </c>
      <c r="G49" s="17">
        <f>SUM(G45:G48)</f>
        <v>432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8" t="s">
        <v>33</v>
      </c>
      <c r="B54" s="28" t="s">
        <v>4</v>
      </c>
      <c r="C54" s="28" t="s">
        <v>5</v>
      </c>
      <c r="D54" s="28" t="s">
        <v>6</v>
      </c>
      <c r="E54" s="28" t="s">
        <v>7</v>
      </c>
      <c r="F54" s="28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8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92</v>
      </c>
    </row>
    <row r="57" spans="1:7">
      <c r="A57" s="28" t="s">
        <v>39</v>
      </c>
      <c r="B57" s="8">
        <v>4.7699999999999996</v>
      </c>
      <c r="E57">
        <f>$B$57*$D$57</f>
        <v>0</v>
      </c>
    </row>
    <row r="58" spans="1:7">
      <c r="A58" s="28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8" t="s">
        <v>43</v>
      </c>
      <c r="B60" s="8">
        <v>4.3600000000000003</v>
      </c>
      <c r="E60">
        <f>$B$60*$D$60</f>
        <v>0</v>
      </c>
    </row>
    <row r="61" spans="1:7">
      <c r="A61" s="28" t="s">
        <v>44</v>
      </c>
      <c r="B61" s="8">
        <v>4.3600000000000003</v>
      </c>
      <c r="E61">
        <f>$B$61*$D$61</f>
        <v>0</v>
      </c>
    </row>
    <row r="62" spans="1:7">
      <c r="A62" s="28" t="s">
        <v>45</v>
      </c>
      <c r="B62" s="8">
        <v>4.3600000000000003</v>
      </c>
      <c r="E62">
        <f>$B$62*$D$62</f>
        <v>0</v>
      </c>
    </row>
    <row r="63" spans="1:7">
      <c r="A63" s="28" t="s">
        <v>46</v>
      </c>
      <c r="B63" s="8">
        <v>5.3</v>
      </c>
      <c r="E63">
        <f>$B$63*$D$63</f>
        <v>0</v>
      </c>
    </row>
    <row r="64" spans="1:7">
      <c r="A64" s="28" t="s">
        <v>47</v>
      </c>
      <c r="B64" s="8">
        <v>8.64</v>
      </c>
      <c r="E64">
        <f>$B$64*$D$64</f>
        <v>0</v>
      </c>
    </row>
    <row r="65" spans="1:5">
      <c r="A65" s="28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432</v>
      </c>
    </row>
    <row r="69" spans="1:5">
      <c r="A69" s="28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</row>
    <row r="73" spans="1:5">
      <c r="A73" t="s">
        <v>54</v>
      </c>
    </row>
    <row r="81" spans="1:4" ht="45">
      <c r="A81" s="2" t="s">
        <v>55</v>
      </c>
      <c r="B81">
        <f>SUM(B71:B80)*60</f>
        <v>420</v>
      </c>
    </row>
    <row r="83" spans="1:4" ht="45">
      <c r="A83" s="2" t="s">
        <v>56</v>
      </c>
      <c r="B83">
        <f>E66/B81</f>
        <v>1.0285714285714285</v>
      </c>
      <c r="C83" s="2"/>
    </row>
    <row r="86" spans="1:4">
      <c r="A86" t="s">
        <v>49</v>
      </c>
      <c r="B86" s="28" t="s">
        <v>57</v>
      </c>
      <c r="C86" t="s">
        <v>58</v>
      </c>
      <c r="D86" t="s">
        <v>50</v>
      </c>
    </row>
    <row r="87" spans="1:4">
      <c r="B87" s="28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90">
      <c r="A89" t="s">
        <v>93</v>
      </c>
      <c r="B89" s="2" t="s">
        <v>94</v>
      </c>
    </row>
    <row r="90" spans="1:4">
      <c r="A90" t="s">
        <v>95</v>
      </c>
      <c r="B90" s="2" t="s">
        <v>88</v>
      </c>
      <c r="C90">
        <v>1</v>
      </c>
    </row>
    <row r="91" spans="1:4">
      <c r="A91" t="s">
        <v>75</v>
      </c>
      <c r="B91" s="2" t="s">
        <v>76</v>
      </c>
      <c r="C91">
        <v>8</v>
      </c>
    </row>
    <row r="92" spans="1:4">
      <c r="A92" t="s">
        <v>77</v>
      </c>
      <c r="B92" t="s">
        <v>76</v>
      </c>
      <c r="C92">
        <v>8</v>
      </c>
    </row>
    <row r="97" spans="1:1">
      <c r="A97" t="s">
        <v>96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topLeftCell="A87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7" t="s">
        <v>49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  <c r="H4" s="26"/>
    </row>
    <row r="5" spans="1:10">
      <c r="A5" s="3"/>
      <c r="C5" s="14" t="s">
        <v>85</v>
      </c>
      <c r="D5" s="15">
        <v>8.5</v>
      </c>
      <c r="E5" s="15"/>
      <c r="F5" s="15">
        <v>60</v>
      </c>
      <c r="G5" s="15">
        <f>$D$5*$F$5</f>
        <v>510</v>
      </c>
      <c r="H5" s="26"/>
    </row>
    <row r="6" spans="1:10">
      <c r="A6" s="3" t="s">
        <v>15</v>
      </c>
      <c r="B6">
        <v>10</v>
      </c>
      <c r="C6" s="14" t="s">
        <v>97</v>
      </c>
      <c r="D6" s="15">
        <v>8.5</v>
      </c>
      <c r="E6" s="15">
        <v>45</v>
      </c>
      <c r="F6" s="15">
        <v>45</v>
      </c>
      <c r="G6" s="15">
        <f>$D$6*$F$6</f>
        <v>382.5</v>
      </c>
      <c r="H6" s="26" t="s">
        <v>98</v>
      </c>
    </row>
    <row r="7" spans="1:10">
      <c r="A7" s="3" t="s">
        <v>16</v>
      </c>
      <c r="C7" s="14" t="s">
        <v>79</v>
      </c>
      <c r="D7" s="15">
        <v>11.1</v>
      </c>
      <c r="E7" s="15"/>
      <c r="F7" s="15">
        <v>45</v>
      </c>
      <c r="G7" s="15">
        <f>$D$7*$F$7</f>
        <v>499.5</v>
      </c>
      <c r="H7" s="26"/>
    </row>
    <row r="8" spans="1:10">
      <c r="A8" s="3"/>
      <c r="C8" s="14"/>
      <c r="D8" s="15">
        <v>11.1</v>
      </c>
      <c r="E8" s="15"/>
      <c r="F8" s="15"/>
      <c r="G8" s="15">
        <f>$D$8*$F$8</f>
        <v>0</v>
      </c>
      <c r="H8" s="26"/>
    </row>
    <row r="9" spans="1:10">
      <c r="A9" s="3"/>
      <c r="C9" s="14"/>
      <c r="D9" s="15">
        <v>11.1</v>
      </c>
      <c r="E9" s="15"/>
      <c r="F9" s="15"/>
      <c r="G9" s="15">
        <f>$D$9*$F$9</f>
        <v>0</v>
      </c>
      <c r="H9" s="26"/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H10" s="26"/>
      <c r="J10" s="17"/>
    </row>
    <row r="11" spans="1:10" ht="45">
      <c r="A11" s="6" t="s">
        <v>17</v>
      </c>
      <c r="B11">
        <f>SUM(B5:B7)*60</f>
        <v>600</v>
      </c>
      <c r="C11" s="2" t="s">
        <v>18</v>
      </c>
      <c r="D11">
        <f>G11/B11</f>
        <v>2.3199999999999998</v>
      </c>
      <c r="E11" s="16"/>
      <c r="F11" s="18" t="s">
        <v>19</v>
      </c>
      <c r="G11" s="17">
        <f>SUM(G5:G10)</f>
        <v>1392</v>
      </c>
      <c r="H11" s="26"/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8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99</v>
      </c>
      <c r="D16" s="15">
        <v>8.5</v>
      </c>
      <c r="E16" s="15">
        <v>50</v>
      </c>
      <c r="F16" s="15">
        <v>50</v>
      </c>
      <c r="G16" s="15">
        <f>$D$16*$F$16</f>
        <v>425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480</v>
      </c>
      <c r="C21" s="2" t="s">
        <v>18</v>
      </c>
      <c r="D21">
        <f>G21/B21</f>
        <v>0.88541666666666663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7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66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420</v>
      </c>
      <c r="C30" s="2" t="s">
        <v>18</v>
      </c>
      <c r="D30">
        <f>G30/B30</f>
        <v>1.0119047619047619</v>
      </c>
      <c r="E30" s="16"/>
      <c r="F30" s="18" t="s">
        <v>19</v>
      </c>
      <c r="G30" s="17">
        <f>SUM(G24:G29)</f>
        <v>425</v>
      </c>
      <c r="H30" s="28"/>
      <c r="I30" s="28"/>
      <c r="K30" s="19"/>
    </row>
    <row r="31" spans="1:11">
      <c r="H31" s="28"/>
      <c r="I31" s="28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8"/>
      <c r="I32" s="28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8"/>
      <c r="I33" s="28"/>
      <c r="K33" s="20"/>
    </row>
    <row r="34" spans="1:11">
      <c r="A34" s="3" t="s">
        <v>24</v>
      </c>
      <c r="B34">
        <v>7</v>
      </c>
      <c r="C34" s="22" t="s">
        <v>97</v>
      </c>
      <c r="D34" s="15">
        <v>8.5</v>
      </c>
      <c r="E34" s="15">
        <v>50</v>
      </c>
      <c r="F34" s="15">
        <v>50</v>
      </c>
      <c r="G34" s="15">
        <f>$D$34*$F$34</f>
        <v>425</v>
      </c>
      <c r="H34" s="3"/>
      <c r="I34" s="28"/>
      <c r="K34" s="20"/>
    </row>
    <row r="35" spans="1:11">
      <c r="A35" s="3" t="s">
        <v>25</v>
      </c>
      <c r="B35">
        <v>7</v>
      </c>
      <c r="C35" s="14" t="s">
        <v>100</v>
      </c>
      <c r="D35" s="15">
        <v>8.5</v>
      </c>
      <c r="E35" s="15">
        <v>50</v>
      </c>
      <c r="F35" s="15">
        <v>50</v>
      </c>
      <c r="G35" s="15">
        <f>$D$35*$F$35</f>
        <v>425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840</v>
      </c>
      <c r="C40" s="2" t="s">
        <v>18</v>
      </c>
      <c r="D40">
        <f>G40/B40</f>
        <v>1.0119047619047619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8"/>
    </row>
    <row r="42" spans="1:11">
      <c r="E42" s="28"/>
      <c r="F42" s="28"/>
      <c r="G42" s="28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8" t="s">
        <v>33</v>
      </c>
      <c r="B54" s="28" t="s">
        <v>4</v>
      </c>
      <c r="C54" s="28" t="s">
        <v>5</v>
      </c>
      <c r="D54" s="28" t="s">
        <v>6</v>
      </c>
      <c r="E54" s="28" t="s">
        <v>7</v>
      </c>
      <c r="F54" s="28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8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68</v>
      </c>
    </row>
    <row r="57" spans="1:7">
      <c r="A57" s="28" t="s">
        <v>39</v>
      </c>
      <c r="B57" s="8">
        <v>4.7699999999999996</v>
      </c>
      <c r="E57">
        <f>$B$57*$D$57</f>
        <v>0</v>
      </c>
    </row>
    <row r="58" spans="1:7">
      <c r="A58" s="28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8" t="s">
        <v>43</v>
      </c>
      <c r="B60" s="8">
        <v>4.3600000000000003</v>
      </c>
      <c r="E60">
        <f>$B$60*$D$60</f>
        <v>0</v>
      </c>
    </row>
    <row r="61" spans="1:7">
      <c r="A61" s="28" t="s">
        <v>44</v>
      </c>
      <c r="B61" s="8">
        <v>4.3600000000000003</v>
      </c>
      <c r="E61">
        <f>$B$61*$D$61</f>
        <v>0</v>
      </c>
    </row>
    <row r="62" spans="1:7">
      <c r="A62" s="28" t="s">
        <v>45</v>
      </c>
      <c r="B62" s="8">
        <v>4.3600000000000003</v>
      </c>
      <c r="E62">
        <f>$B$62*$D$62</f>
        <v>0</v>
      </c>
    </row>
    <row r="63" spans="1:7">
      <c r="A63" s="28" t="s">
        <v>46</v>
      </c>
      <c r="B63" s="8">
        <v>5.3</v>
      </c>
      <c r="E63">
        <f>$B$63*$D$63</f>
        <v>0</v>
      </c>
    </row>
    <row r="64" spans="1:7">
      <c r="A64" s="28" t="s">
        <v>47</v>
      </c>
      <c r="B64" s="8">
        <v>8.64</v>
      </c>
      <c r="D64">
        <v>60</v>
      </c>
      <c r="E64">
        <f>$B$64*$D$64</f>
        <v>518.40000000000009</v>
      </c>
      <c r="F64" t="s">
        <v>74</v>
      </c>
    </row>
    <row r="65" spans="1:5">
      <c r="A65" s="28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950.40000000000009</v>
      </c>
    </row>
    <row r="69" spans="1:5">
      <c r="A69" s="28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7</v>
      </c>
    </row>
    <row r="72" spans="1:5">
      <c r="A72" t="s">
        <v>53</v>
      </c>
    </row>
    <row r="73" spans="1:5">
      <c r="A73" t="s">
        <v>54</v>
      </c>
    </row>
    <row r="81" spans="1:4" ht="45">
      <c r="A81" s="2" t="s">
        <v>55</v>
      </c>
      <c r="B81">
        <f>SUM(B71:B80)*60</f>
        <v>420</v>
      </c>
    </row>
    <row r="83" spans="1:4" ht="45">
      <c r="A83" s="2" t="s">
        <v>56</v>
      </c>
      <c r="B83">
        <f>E66/B81</f>
        <v>2.2628571428571429</v>
      </c>
      <c r="C83" s="2"/>
    </row>
    <row r="86" spans="1:4">
      <c r="A86" t="s">
        <v>49</v>
      </c>
      <c r="B86" s="28" t="s">
        <v>57</v>
      </c>
      <c r="C86" t="s">
        <v>58</v>
      </c>
      <c r="D86" t="s">
        <v>50</v>
      </c>
    </row>
    <row r="87" spans="1:4">
      <c r="B87" s="28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93</v>
      </c>
      <c r="B89" s="2" t="s">
        <v>101</v>
      </c>
      <c r="C89">
        <v>7</v>
      </c>
    </row>
    <row r="90" spans="1:4">
      <c r="A90" t="s">
        <v>75</v>
      </c>
      <c r="B90" s="2" t="s">
        <v>76</v>
      </c>
      <c r="C90" t="s">
        <v>102</v>
      </c>
    </row>
    <row r="91" spans="1:4">
      <c r="A91" t="s">
        <v>103</v>
      </c>
      <c r="B91" s="2" t="s">
        <v>76</v>
      </c>
      <c r="C91" t="s">
        <v>104</v>
      </c>
    </row>
    <row r="92" spans="1:4">
      <c r="A92" t="s">
        <v>30</v>
      </c>
      <c r="B92" t="s">
        <v>80</v>
      </c>
      <c r="C92">
        <v>7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1"/>
  <sheetViews>
    <sheetView topLeftCell="C58" workbookViewId="0">
      <selection activeCell="D64" sqref="D6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105</v>
      </c>
      <c r="D5" s="15">
        <v>8.5</v>
      </c>
      <c r="E5" s="15"/>
      <c r="F5" s="15">
        <v>1</v>
      </c>
      <c r="G5" s="15">
        <f>$D$5*$F$5</f>
        <v>8.5</v>
      </c>
    </row>
    <row r="6" spans="1:10">
      <c r="A6" s="3" t="s">
        <v>15</v>
      </c>
      <c r="B6">
        <v>8</v>
      </c>
      <c r="C6" s="29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 t="s">
        <v>65</v>
      </c>
      <c r="D7" s="15">
        <v>11.1</v>
      </c>
      <c r="E7" s="15">
        <v>45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1.7708333333333333E-2</v>
      </c>
      <c r="E11" s="16"/>
      <c r="F11" s="18" t="s">
        <v>19</v>
      </c>
      <c r="G11" s="17">
        <f>SUM(G5:G10)</f>
        <v>8.5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106</v>
      </c>
      <c r="D15" s="15">
        <v>8.5</v>
      </c>
      <c r="E15" s="15">
        <v>5</v>
      </c>
      <c r="F15" s="15">
        <v>5</v>
      </c>
      <c r="G15" s="15">
        <f>$D$15*$F$15</f>
        <v>42.5</v>
      </c>
    </row>
    <row r="16" spans="1:10" ht="15.75" customHeight="1">
      <c r="A16" s="3"/>
      <c r="C16" s="14" t="s">
        <v>81</v>
      </c>
      <c r="D16" s="15">
        <v>8.5</v>
      </c>
      <c r="E16" s="15">
        <v>45</v>
      </c>
      <c r="F16" s="15">
        <v>45</v>
      </c>
      <c r="G16" s="15">
        <f>$D$16*$F$16</f>
        <v>382.5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9.5</v>
      </c>
      <c r="C24" s="14" t="s">
        <v>85</v>
      </c>
      <c r="D24" s="15">
        <v>8.5</v>
      </c>
      <c r="E24" s="15"/>
      <c r="F24" s="15">
        <v>15</v>
      </c>
      <c r="G24" s="15">
        <f>$D$24*$F$24</f>
        <v>127.5</v>
      </c>
    </row>
    <row r="25" spans="1:11">
      <c r="A25" s="3"/>
      <c r="C25" s="14" t="s">
        <v>107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570</v>
      </c>
      <c r="C30" s="2" t="s">
        <v>18</v>
      </c>
      <c r="D30">
        <f>G30/B30</f>
        <v>0.9692982456140351</v>
      </c>
      <c r="E30" s="16"/>
      <c r="F30" s="18" t="s">
        <v>19</v>
      </c>
      <c r="G30" s="17">
        <f>SUM(G24:G29)</f>
        <v>552.5</v>
      </c>
      <c r="H30" s="28"/>
      <c r="I30" s="28"/>
      <c r="K30" s="19"/>
    </row>
    <row r="31" spans="1:11">
      <c r="H31" s="28"/>
      <c r="I31" s="28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8"/>
      <c r="I32" s="28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8"/>
      <c r="I33" s="28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8"/>
      <c r="K34" s="20"/>
    </row>
    <row r="35" spans="1:11">
      <c r="A35" s="3" t="s">
        <v>25</v>
      </c>
      <c r="B35">
        <v>8</v>
      </c>
      <c r="C35" s="14" t="s">
        <v>63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8"/>
    </row>
    <row r="42" spans="1:11">
      <c r="E42" s="28"/>
      <c r="F42" s="28"/>
      <c r="G42" s="28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8" t="s">
        <v>33</v>
      </c>
      <c r="B54" s="28" t="s">
        <v>4</v>
      </c>
      <c r="C54" s="28" t="s">
        <v>5</v>
      </c>
      <c r="D54" s="28" t="s">
        <v>6</v>
      </c>
      <c r="E54" s="28" t="s">
        <v>7</v>
      </c>
      <c r="F54" s="28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8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68</v>
      </c>
    </row>
    <row r="57" spans="1:7">
      <c r="A57" s="28" t="s">
        <v>39</v>
      </c>
      <c r="B57" s="8">
        <v>4.7699999999999996</v>
      </c>
      <c r="C57">
        <v>110</v>
      </c>
      <c r="E57">
        <f>$B$57*$D$57</f>
        <v>0</v>
      </c>
      <c r="F57" t="s">
        <v>108</v>
      </c>
    </row>
    <row r="58" spans="1:7">
      <c r="A58" s="28" t="s">
        <v>40</v>
      </c>
      <c r="B58" s="8">
        <v>4.7699999999999996</v>
      </c>
      <c r="E58">
        <f>$B$58*$D$58</f>
        <v>0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8" t="s">
        <v>43</v>
      </c>
      <c r="B60" s="8">
        <v>4.3600000000000003</v>
      </c>
      <c r="E60">
        <f>$B$60*$D$60</f>
        <v>0</v>
      </c>
    </row>
    <row r="61" spans="1:7">
      <c r="A61" s="28" t="s">
        <v>44</v>
      </c>
      <c r="B61" s="8">
        <v>4.3600000000000003</v>
      </c>
      <c r="E61">
        <f>$B$61*$D$61</f>
        <v>0</v>
      </c>
    </row>
    <row r="62" spans="1:7">
      <c r="A62" s="28" t="s">
        <v>45</v>
      </c>
      <c r="B62" s="8">
        <v>4.3600000000000003</v>
      </c>
      <c r="E62">
        <f>$B$62*$D$62</f>
        <v>0</v>
      </c>
    </row>
    <row r="63" spans="1:7">
      <c r="A63" s="28" t="s">
        <v>46</v>
      </c>
      <c r="B63" s="8">
        <v>5.3</v>
      </c>
      <c r="E63">
        <f>$B$63*$D$63</f>
        <v>0</v>
      </c>
    </row>
    <row r="64" spans="1:7">
      <c r="A64" s="28" t="s">
        <v>47</v>
      </c>
      <c r="B64" s="8">
        <v>8.64</v>
      </c>
      <c r="C64">
        <v>60</v>
      </c>
      <c r="E64">
        <f>$B$64*$D$64</f>
        <v>0</v>
      </c>
      <c r="F64" t="s">
        <v>74</v>
      </c>
    </row>
    <row r="65" spans="1:5">
      <c r="A65" s="28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432</v>
      </c>
    </row>
    <row r="69" spans="1:5">
      <c r="A69" s="28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2.5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1110</v>
      </c>
    </row>
    <row r="83" spans="1:4" ht="45">
      <c r="A83" s="2" t="s">
        <v>56</v>
      </c>
      <c r="B83">
        <f>E66/B81</f>
        <v>0.38918918918918921</v>
      </c>
      <c r="C83" s="2"/>
    </row>
    <row r="86" spans="1:4">
      <c r="A86" t="s">
        <v>49</v>
      </c>
      <c r="B86" s="28" t="s">
        <v>57</v>
      </c>
      <c r="C86" t="s">
        <v>58</v>
      </c>
      <c r="D86" t="s">
        <v>50</v>
      </c>
    </row>
    <row r="87" spans="1:4">
      <c r="B87" s="28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75</v>
      </c>
      <c r="B89" s="2" t="s">
        <v>76</v>
      </c>
      <c r="C89">
        <v>7</v>
      </c>
    </row>
    <row r="90" spans="1:4">
      <c r="A90" t="s">
        <v>103</v>
      </c>
      <c r="B90" s="2" t="s">
        <v>76</v>
      </c>
      <c r="C90">
        <v>4</v>
      </c>
    </row>
    <row r="91" spans="1:4">
      <c r="A91" t="s">
        <v>95</v>
      </c>
      <c r="B91" s="2" t="s">
        <v>88</v>
      </c>
      <c r="C91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1"/>
  <sheetViews>
    <sheetView topLeftCell="A84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 t="s">
        <v>85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16</v>
      </c>
      <c r="C7" s="14" t="s">
        <v>105</v>
      </c>
      <c r="D7" s="15">
        <v>8.5</v>
      </c>
      <c r="E7" s="15"/>
      <c r="F7" s="15">
        <v>29</v>
      </c>
      <c r="G7" s="15">
        <f>$D$7*$F$7</f>
        <v>246.5</v>
      </c>
    </row>
    <row r="8" spans="1:10">
      <c r="A8" s="3"/>
      <c r="C8" s="14" t="s">
        <v>73</v>
      </c>
      <c r="D8" s="15">
        <v>8.5</v>
      </c>
      <c r="E8" s="15"/>
      <c r="F8" s="15">
        <v>20</v>
      </c>
      <c r="G8" s="15">
        <f>$D$8*$F$8</f>
        <v>170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416.5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97</v>
      </c>
      <c r="D15" s="15">
        <v>8.5</v>
      </c>
      <c r="E15" s="15">
        <v>50</v>
      </c>
      <c r="F15" s="15">
        <v>50</v>
      </c>
      <c r="G15" s="15">
        <f>$D$15*$F$15</f>
        <v>425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85</v>
      </c>
      <c r="D25" s="15">
        <v>8.5</v>
      </c>
      <c r="E25" s="15">
        <v>60</v>
      </c>
      <c r="F25" s="15">
        <v>45</v>
      </c>
      <c r="G25" s="15">
        <f>$D$25*$F$25</f>
        <v>382.5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0.75</v>
      </c>
      <c r="E30" s="16"/>
      <c r="F30" s="18" t="s">
        <v>19</v>
      </c>
      <c r="G30" s="17">
        <f>SUM(G24:G29)</f>
        <v>382.5</v>
      </c>
      <c r="H30" s="28"/>
      <c r="I30" s="28"/>
      <c r="K30" s="19"/>
    </row>
    <row r="31" spans="1:11">
      <c r="H31" s="28"/>
      <c r="I31" s="28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8"/>
      <c r="I32" s="28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8"/>
      <c r="I33" s="28"/>
      <c r="K33" s="20"/>
    </row>
    <row r="34" spans="1:11">
      <c r="A34" s="3" t="s">
        <v>24</v>
      </c>
      <c r="B34">
        <v>8</v>
      </c>
      <c r="C34" s="22" t="s">
        <v>109</v>
      </c>
      <c r="D34" s="15">
        <v>8.5</v>
      </c>
      <c r="E34" s="15">
        <v>80</v>
      </c>
      <c r="F34" s="15">
        <v>80</v>
      </c>
      <c r="G34" s="15">
        <f>$D$34*$F$34</f>
        <v>680</v>
      </c>
      <c r="H34" s="3"/>
      <c r="I34" s="28"/>
      <c r="K34" s="20"/>
    </row>
    <row r="35" spans="1:11">
      <c r="A35" s="3" t="s">
        <v>25</v>
      </c>
      <c r="B35">
        <v>8</v>
      </c>
      <c r="C35" s="14" t="s">
        <v>110</v>
      </c>
      <c r="D35" s="15">
        <v>8.5</v>
      </c>
      <c r="E35" s="15">
        <v>20</v>
      </c>
      <c r="F35" s="15">
        <v>20</v>
      </c>
      <c r="G35" s="15">
        <f>$D$35*$F$35</f>
        <v>170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8"/>
    </row>
    <row r="42" spans="1:11">
      <c r="E42" s="28"/>
      <c r="F42" s="28"/>
      <c r="G42" s="28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>
        <v>200</v>
      </c>
      <c r="F45" s="15">
        <v>200</v>
      </c>
      <c r="G45" s="15">
        <f>$D$45*$F$45</f>
        <v>266</v>
      </c>
    </row>
    <row r="46" spans="1:11">
      <c r="A46" s="3" t="s">
        <v>30</v>
      </c>
      <c r="B46">
        <v>4.5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270</v>
      </c>
      <c r="C49" s="2" t="s">
        <v>18</v>
      </c>
      <c r="D49">
        <f>G49/B49</f>
        <v>0.98518518518518516</v>
      </c>
      <c r="E49" s="16"/>
      <c r="F49" s="18" t="s">
        <v>19</v>
      </c>
      <c r="G49" s="17">
        <f>SUM(G45:G48)</f>
        <v>266</v>
      </c>
    </row>
    <row r="50" spans="1:7" ht="30">
      <c r="A50" s="6" t="s">
        <v>32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8" t="s">
        <v>33</v>
      </c>
      <c r="B54" s="28" t="s">
        <v>4</v>
      </c>
      <c r="C54" s="28" t="s">
        <v>5</v>
      </c>
      <c r="D54" s="28" t="s">
        <v>6</v>
      </c>
      <c r="E54" s="28" t="s">
        <v>7</v>
      </c>
      <c r="F54" s="28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8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92</v>
      </c>
    </row>
    <row r="57" spans="1:7">
      <c r="A57" s="28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108</v>
      </c>
    </row>
    <row r="58" spans="1:7">
      <c r="A58" s="28" t="s">
        <v>40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111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8" t="s">
        <v>43</v>
      </c>
      <c r="B60" s="8">
        <v>4.3600000000000003</v>
      </c>
      <c r="E60">
        <f>$B$60*$D$60</f>
        <v>0</v>
      </c>
    </row>
    <row r="61" spans="1:7">
      <c r="A61" s="28" t="s">
        <v>44</v>
      </c>
      <c r="B61" s="8">
        <v>4.3600000000000003</v>
      </c>
      <c r="E61">
        <f>$B$61*$D$61</f>
        <v>0</v>
      </c>
    </row>
    <row r="62" spans="1:7">
      <c r="A62" s="28" t="s">
        <v>45</v>
      </c>
      <c r="B62" s="8">
        <v>4.3600000000000003</v>
      </c>
      <c r="E62">
        <f>$B$62*$D$62</f>
        <v>0</v>
      </c>
    </row>
    <row r="63" spans="1:7">
      <c r="A63" s="28" t="s">
        <v>46</v>
      </c>
      <c r="B63" s="8">
        <v>5.3</v>
      </c>
      <c r="E63">
        <f>$B$63*$D$63</f>
        <v>0</v>
      </c>
    </row>
    <row r="64" spans="1:7">
      <c r="A64" s="28" t="s">
        <v>47</v>
      </c>
      <c r="B64" s="8">
        <v>8.64</v>
      </c>
      <c r="E64">
        <f>$B$64*$D$64</f>
        <v>0</v>
      </c>
    </row>
    <row r="65" spans="1:5">
      <c r="A65" s="28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1529.1</v>
      </c>
    </row>
    <row r="69" spans="1:5">
      <c r="A69" s="28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  <c r="B73">
        <v>8</v>
      </c>
    </row>
    <row r="81" spans="1:4" ht="45">
      <c r="A81" s="2" t="s">
        <v>55</v>
      </c>
      <c r="B81">
        <f>SUM(B71:B80)*60</f>
        <v>1500</v>
      </c>
    </row>
    <row r="83" spans="1:4" ht="45">
      <c r="A83" s="2" t="s">
        <v>56</v>
      </c>
      <c r="B83">
        <f>E66/B81</f>
        <v>1.0193999999999999</v>
      </c>
      <c r="C83" s="2"/>
    </row>
    <row r="86" spans="1:4">
      <c r="A86" t="s">
        <v>49</v>
      </c>
      <c r="B86" s="28" t="s">
        <v>57</v>
      </c>
      <c r="C86" t="s">
        <v>58</v>
      </c>
      <c r="D86" t="s">
        <v>50</v>
      </c>
    </row>
    <row r="87" spans="1:4">
      <c r="B87" s="28" t="s">
        <v>59</v>
      </c>
    </row>
    <row r="88" spans="1:4">
      <c r="A88" t="s">
        <v>60</v>
      </c>
      <c r="B88" t="s">
        <v>61</v>
      </c>
      <c r="C88" t="s">
        <v>62</v>
      </c>
    </row>
    <row r="89" spans="1:4">
      <c r="A89" t="s">
        <v>75</v>
      </c>
      <c r="B89" s="2" t="s">
        <v>76</v>
      </c>
      <c r="C89">
        <v>8</v>
      </c>
    </row>
    <row r="90" spans="1:4">
      <c r="A90" t="s">
        <v>103</v>
      </c>
      <c r="B90" s="2" t="s">
        <v>76</v>
      </c>
      <c r="C90">
        <v>4</v>
      </c>
    </row>
    <row r="91" spans="1:4">
      <c r="A91" t="s">
        <v>95</v>
      </c>
      <c r="B91" s="2" t="s">
        <v>88</v>
      </c>
      <c r="C91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82"/>
  <sheetViews>
    <sheetView topLeftCell="E4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7" t="s">
        <v>49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  <c r="H4" s="26"/>
    </row>
    <row r="5" spans="1:10">
      <c r="A5" s="3"/>
      <c r="C5" s="14" t="s">
        <v>105</v>
      </c>
      <c r="D5" s="15">
        <v>8.5</v>
      </c>
      <c r="E5" s="15">
        <v>30</v>
      </c>
      <c r="F5" s="15"/>
      <c r="G5" s="15">
        <f>$D$5*$F$5</f>
        <v>0</v>
      </c>
      <c r="H5" s="26"/>
    </row>
    <row r="6" spans="1:10">
      <c r="A6" s="3" t="s">
        <v>15</v>
      </c>
      <c r="B6">
        <v>8</v>
      </c>
      <c r="C6" s="14" t="s">
        <v>73</v>
      </c>
      <c r="D6" s="15">
        <v>8.5</v>
      </c>
      <c r="E6" s="15">
        <v>20</v>
      </c>
      <c r="F6" s="15"/>
      <c r="G6" s="15">
        <f>$D$6*$F$6</f>
        <v>0</v>
      </c>
      <c r="H6" s="26"/>
    </row>
    <row r="7" spans="1:10">
      <c r="A7" s="3" t="s">
        <v>16</v>
      </c>
      <c r="C7" s="14" t="s">
        <v>97</v>
      </c>
      <c r="D7" s="15">
        <v>8.5</v>
      </c>
      <c r="E7" s="15"/>
      <c r="F7" s="15">
        <v>51</v>
      </c>
      <c r="G7" s="15">
        <f>$D$7*$F$7</f>
        <v>433.5</v>
      </c>
      <c r="H7" s="26" t="s">
        <v>112</v>
      </c>
    </row>
    <row r="8" spans="1:10">
      <c r="A8" s="3"/>
      <c r="C8" s="14" t="s">
        <v>113</v>
      </c>
      <c r="D8" s="15">
        <v>8.5</v>
      </c>
      <c r="E8" s="15"/>
      <c r="F8" s="15">
        <v>20</v>
      </c>
      <c r="G8" s="15">
        <f>$D$8*$F$8</f>
        <v>170</v>
      </c>
      <c r="H8" s="26"/>
    </row>
    <row r="9" spans="1:10">
      <c r="A9" s="3"/>
      <c r="C9" s="14"/>
      <c r="D9" s="15">
        <v>11.1</v>
      </c>
      <c r="E9" s="15"/>
      <c r="F9" s="15"/>
      <c r="G9" s="15">
        <f>$D$9*$F$9</f>
        <v>0</v>
      </c>
      <c r="H9" s="26"/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H10" s="26"/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1.2572916666666667</v>
      </c>
      <c r="E11" s="16"/>
      <c r="F11" s="18" t="s">
        <v>19</v>
      </c>
      <c r="G11" s="17">
        <f>SUM(G5:G10)</f>
        <v>603.5</v>
      </c>
      <c r="H11" s="26"/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21</v>
      </c>
      <c r="B16">
        <v>9</v>
      </c>
      <c r="C16" s="14" t="s">
        <v>66</v>
      </c>
      <c r="D16" s="15">
        <v>8.5</v>
      </c>
      <c r="E16" s="15">
        <v>120</v>
      </c>
      <c r="F16" s="15">
        <v>120</v>
      </c>
      <c r="G16" s="15">
        <f>$D$16*$F$16</f>
        <v>1020</v>
      </c>
    </row>
    <row r="17" spans="1:11">
      <c r="A17" s="3" t="s">
        <v>22</v>
      </c>
      <c r="B17">
        <v>8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1</v>
      </c>
      <c r="E21" s="16"/>
      <c r="F21" s="18" t="s">
        <v>19</v>
      </c>
      <c r="G21" s="17">
        <f>SUM(G15:G20)</f>
        <v>1020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 t="s">
        <v>97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 t="s">
        <v>25</v>
      </c>
      <c r="B26">
        <v>8</v>
      </c>
      <c r="C26" s="14" t="s">
        <v>66</v>
      </c>
      <c r="D26" s="15">
        <v>8.5</v>
      </c>
      <c r="E26" s="15">
        <v>60</v>
      </c>
      <c r="F26" s="15">
        <v>60</v>
      </c>
      <c r="G26" s="15">
        <f>$D$26*$F$26</f>
        <v>510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0.97395833333333337</v>
      </c>
      <c r="E31" s="16"/>
      <c r="F31" s="18" t="s">
        <v>19</v>
      </c>
      <c r="G31" s="17">
        <f>SUM(G25:G30)</f>
        <v>935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114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30</v>
      </c>
      <c r="B37">
        <v>8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480</v>
      </c>
      <c r="C40" s="2" t="s">
        <v>18</v>
      </c>
      <c r="D40">
        <f>G40/B40</f>
        <v>0.99750000000000005</v>
      </c>
      <c r="E40" s="16"/>
      <c r="F40" s="18" t="s">
        <v>19</v>
      </c>
      <c r="G40" s="17">
        <f>SUM(G36:G39)</f>
        <v>478.8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100</v>
      </c>
      <c r="D47">
        <v>100</v>
      </c>
      <c r="E47">
        <f>$B$47*$D$47</f>
        <v>432</v>
      </c>
      <c r="F47" s="2" t="s">
        <v>92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115</v>
      </c>
    </row>
    <row r="49" spans="1:6">
      <c r="A49" s="28" t="s">
        <v>40</v>
      </c>
      <c r="B49" s="8">
        <v>4.7699999999999996</v>
      </c>
      <c r="C49">
        <v>120</v>
      </c>
      <c r="D49">
        <v>120</v>
      </c>
      <c r="E49">
        <f>$B$49*$D$49</f>
        <v>572.4</v>
      </c>
      <c r="F49" t="s">
        <v>74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1529.1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7.5</v>
      </c>
    </row>
    <row r="63" spans="1:6">
      <c r="A63" t="s">
        <v>53</v>
      </c>
      <c r="B63">
        <v>9</v>
      </c>
    </row>
    <row r="64" spans="1:6">
      <c r="A64" t="s">
        <v>54</v>
      </c>
      <c r="B64">
        <v>8</v>
      </c>
    </row>
    <row r="72" spans="1:4" ht="45">
      <c r="A72" s="2" t="s">
        <v>55</v>
      </c>
      <c r="B72">
        <f>SUM(B62:B71)*60</f>
        <v>1470</v>
      </c>
    </row>
    <row r="74" spans="1:4" ht="45">
      <c r="A74" s="2" t="s">
        <v>56</v>
      </c>
      <c r="B74">
        <f>E57/B72</f>
        <v>1.040204081632653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>
      <c r="A80" t="s">
        <v>75</v>
      </c>
      <c r="B80" s="2" t="s">
        <v>76</v>
      </c>
      <c r="C80" t="s">
        <v>116</v>
      </c>
    </row>
    <row r="81" spans="1:3">
      <c r="A81" t="s">
        <v>103</v>
      </c>
      <c r="B81" s="2" t="s">
        <v>76</v>
      </c>
      <c r="C81">
        <v>5</v>
      </c>
    </row>
    <row r="82" spans="1:3">
      <c r="A82" t="s">
        <v>95</v>
      </c>
      <c r="B82" s="2" t="s">
        <v>88</v>
      </c>
      <c r="C82">
        <v>0.5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84"/>
  <sheetViews>
    <sheetView topLeftCell="A72" workbookViewId="0">
      <selection activeCell="B41" sqref="B41:G4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97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105</v>
      </c>
      <c r="D15" s="15">
        <v>8.5</v>
      </c>
      <c r="E15" s="15">
        <v>100</v>
      </c>
      <c r="F15" s="15">
        <v>100</v>
      </c>
      <c r="G15" s="15">
        <f>$D$15*$F$15</f>
        <v>850</v>
      </c>
    </row>
    <row r="16" spans="1:10" ht="15.75" customHeight="1">
      <c r="A16" s="3" t="s">
        <v>21</v>
      </c>
      <c r="B16">
        <v>9</v>
      </c>
      <c r="C16" s="14" t="s">
        <v>97</v>
      </c>
      <c r="D16" s="15">
        <v>8.5</v>
      </c>
      <c r="E16" s="15"/>
      <c r="F16" s="15">
        <v>20</v>
      </c>
      <c r="G16" s="15">
        <f>$D$16*$F$16</f>
        <v>170</v>
      </c>
    </row>
    <row r="17" spans="1:11">
      <c r="A17" s="3" t="s">
        <v>22</v>
      </c>
      <c r="B17">
        <v>10.5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1170</v>
      </c>
      <c r="C21" s="2" t="s">
        <v>18</v>
      </c>
      <c r="D21">
        <f>G21/B21</f>
        <v>0.87179487179487181</v>
      </c>
      <c r="E21" s="16"/>
      <c r="F21" s="18" t="s">
        <v>19</v>
      </c>
      <c r="G21" s="17">
        <f>SUM(G15:G20)</f>
        <v>1020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117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0.98281249999999998</v>
      </c>
      <c r="E31" s="16"/>
      <c r="F31" s="18" t="s">
        <v>19</v>
      </c>
      <c r="G31" s="17">
        <f>SUM(G25:G30)</f>
        <v>943.5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30</v>
      </c>
      <c r="B37">
        <v>6</v>
      </c>
      <c r="C37" s="14" t="s">
        <v>31</v>
      </c>
      <c r="D37" s="15">
        <v>2.4</v>
      </c>
      <c r="E37" s="15">
        <v>150</v>
      </c>
      <c r="F37" s="15">
        <v>150</v>
      </c>
      <c r="G37" s="15">
        <f>$D$37*$F$37</f>
        <v>360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360</v>
      </c>
      <c r="C40" s="2" t="s">
        <v>18</v>
      </c>
      <c r="D40">
        <f>G40/B40</f>
        <v>1</v>
      </c>
      <c r="E40" s="16"/>
      <c r="F40" s="18" t="s">
        <v>19</v>
      </c>
      <c r="G40" s="17">
        <f>SUM(G36:G39)</f>
        <v>360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100</v>
      </c>
      <c r="D47">
        <v>101</v>
      </c>
      <c r="E47">
        <f>$B$47*$D$47</f>
        <v>436.32000000000005</v>
      </c>
      <c r="F47" s="2" t="s">
        <v>92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108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C55">
        <v>60</v>
      </c>
      <c r="D55">
        <v>60</v>
      </c>
      <c r="E55">
        <f>$B$55*$D$55</f>
        <v>518.40000000000009</v>
      </c>
      <c r="F55" t="s">
        <v>111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1479.42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7.5</v>
      </c>
    </row>
    <row r="63" spans="1:6">
      <c r="A63" t="s">
        <v>53</v>
      </c>
      <c r="B63">
        <v>9</v>
      </c>
    </row>
    <row r="64" spans="1:6">
      <c r="A64" t="s">
        <v>54</v>
      </c>
      <c r="B64">
        <v>8</v>
      </c>
    </row>
    <row r="72" spans="1:4" ht="45">
      <c r="A72" s="2" t="s">
        <v>55</v>
      </c>
      <c r="B72">
        <f>SUM(B62:B71)*60</f>
        <v>1470</v>
      </c>
    </row>
    <row r="74" spans="1:4" ht="45">
      <c r="A74" s="2" t="s">
        <v>56</v>
      </c>
      <c r="B74">
        <f>E57/B72</f>
        <v>1.0064081632653061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93</v>
      </c>
      <c r="B80" s="2" t="s">
        <v>118</v>
      </c>
    </row>
    <row r="81" spans="1:3">
      <c r="A81" t="s">
        <v>75</v>
      </c>
      <c r="B81" s="2" t="s">
        <v>76</v>
      </c>
      <c r="C81">
        <v>8</v>
      </c>
    </row>
    <row r="82" spans="1:3">
      <c r="A82" t="s">
        <v>78</v>
      </c>
      <c r="B82" s="2" t="s">
        <v>76</v>
      </c>
      <c r="C82">
        <v>2.5</v>
      </c>
    </row>
    <row r="83" spans="1:3">
      <c r="A83" t="s">
        <v>103</v>
      </c>
      <c r="B83" t="s">
        <v>76</v>
      </c>
      <c r="C83">
        <v>5</v>
      </c>
    </row>
    <row r="84" spans="1:3">
      <c r="A84" t="s">
        <v>95</v>
      </c>
      <c r="B84" t="s">
        <v>88</v>
      </c>
      <c r="C84">
        <v>0.5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82"/>
  <sheetViews>
    <sheetView topLeftCell="A32" workbookViewId="0">
      <selection activeCell="C80" sqref="C8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119</v>
      </c>
      <c r="D5" s="15">
        <v>8.5</v>
      </c>
      <c r="E5" s="15"/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113</v>
      </c>
      <c r="D6" s="15">
        <v>8.5</v>
      </c>
      <c r="E6" s="15">
        <v>60</v>
      </c>
      <c r="F6" s="15">
        <v>40</v>
      </c>
      <c r="G6" s="15">
        <f>$D$6*$F$6</f>
        <v>340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1.59375</v>
      </c>
      <c r="E11" s="16"/>
      <c r="F11" s="18" t="s">
        <v>19</v>
      </c>
      <c r="G11" s="17">
        <f>SUM(G5:G10)</f>
        <v>765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120</v>
      </c>
      <c r="D15" s="15">
        <v>8.5</v>
      </c>
      <c r="E15" s="15">
        <v>60</v>
      </c>
      <c r="F15" s="15">
        <v>60</v>
      </c>
      <c r="G15" s="15">
        <f>$D$15*$F$15</f>
        <v>510</v>
      </c>
    </row>
    <row r="16" spans="1:10" ht="15.75" customHeight="1">
      <c r="A16" s="3" t="s">
        <v>21</v>
      </c>
      <c r="B16">
        <v>9</v>
      </c>
      <c r="C16" s="14" t="s">
        <v>97</v>
      </c>
      <c r="D16" s="15">
        <v>8.5</v>
      </c>
      <c r="E16" s="15">
        <v>50</v>
      </c>
      <c r="F16" s="15">
        <v>30</v>
      </c>
      <c r="G16" s="15">
        <f>$D$16*$F$16</f>
        <v>255</v>
      </c>
    </row>
    <row r="17" spans="1:11">
      <c r="A17" s="3" t="s">
        <v>22</v>
      </c>
      <c r="B17">
        <v>8</v>
      </c>
      <c r="C17" s="14" t="s">
        <v>66</v>
      </c>
      <c r="D17" s="15">
        <v>8.5</v>
      </c>
      <c r="E17" s="15"/>
      <c r="F17" s="15">
        <v>20</v>
      </c>
      <c r="G17" s="15">
        <f>$D$17*$F$17</f>
        <v>170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0.91666666666666663</v>
      </c>
      <c r="E21" s="16"/>
      <c r="F21" s="18" t="s">
        <v>19</v>
      </c>
      <c r="G21" s="17">
        <f>SUM(G15:G20)</f>
        <v>935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119</v>
      </c>
      <c r="D26" s="15">
        <v>8.5</v>
      </c>
      <c r="E26" s="15"/>
      <c r="F26" s="15">
        <v>10</v>
      </c>
      <c r="G26" s="15">
        <f>$D$26*$F$26</f>
        <v>85</v>
      </c>
    </row>
    <row r="27" spans="1:11">
      <c r="A27" s="3"/>
      <c r="C27" s="14" t="s">
        <v>121</v>
      </c>
      <c r="D27" s="15">
        <v>11.1</v>
      </c>
      <c r="E27" s="15">
        <v>10</v>
      </c>
      <c r="F27" s="15">
        <v>10</v>
      </c>
      <c r="G27" s="15">
        <f>$D$27*$F$27</f>
        <v>111</v>
      </c>
    </row>
    <row r="28" spans="1:11">
      <c r="A28" s="3"/>
      <c r="C28" s="14" t="s">
        <v>122</v>
      </c>
      <c r="D28" s="15">
        <v>11.1</v>
      </c>
      <c r="E28" s="15">
        <v>75</v>
      </c>
      <c r="F28" s="15">
        <v>75</v>
      </c>
      <c r="G28" s="15">
        <f>$D$28*$F$28</f>
        <v>832.5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1.0713541666666666</v>
      </c>
      <c r="E31" s="16"/>
      <c r="F31" s="18" t="s">
        <v>19</v>
      </c>
      <c r="G31" s="17">
        <f>SUM(G25:G30)</f>
        <v>1028.5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200</v>
      </c>
      <c r="F36" s="15">
        <v>200</v>
      </c>
      <c r="G36" s="15">
        <f>$D$36*$F$36</f>
        <v>266</v>
      </c>
    </row>
    <row r="37" spans="1:11" ht="12.75" customHeight="1">
      <c r="A37" s="3" t="s">
        <v>30</v>
      </c>
      <c r="B37">
        <v>4.5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270</v>
      </c>
      <c r="C40" s="2" t="s">
        <v>18</v>
      </c>
      <c r="D40">
        <f>G40/B40</f>
        <v>0.98518518518518516</v>
      </c>
      <c r="E40" s="16"/>
      <c r="F40" s="18" t="s">
        <v>19</v>
      </c>
      <c r="G40" s="17">
        <f>SUM(G36:G39)</f>
        <v>266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 ht="30">
      <c r="A47" s="28" t="s">
        <v>38</v>
      </c>
      <c r="B47" s="8">
        <v>4.32</v>
      </c>
      <c r="C47">
        <v>110</v>
      </c>
      <c r="D47">
        <v>163</v>
      </c>
      <c r="E47">
        <f>$B$47*$D$47</f>
        <v>704.16000000000008</v>
      </c>
      <c r="F47" s="2" t="s">
        <v>123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108</v>
      </c>
    </row>
    <row r="49" spans="1:6">
      <c r="A49" s="28" t="s">
        <v>40</v>
      </c>
      <c r="B49" s="8">
        <v>4.7699999999999996</v>
      </c>
      <c r="C49">
        <v>120</v>
      </c>
      <c r="D49">
        <v>120</v>
      </c>
      <c r="E49">
        <f>$B$49*$D$49</f>
        <v>572.4</v>
      </c>
      <c r="F49" t="s">
        <v>69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1801.2600000000002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10</v>
      </c>
    </row>
    <row r="63" spans="1:6">
      <c r="A63" t="s">
        <v>53</v>
      </c>
      <c r="B63">
        <v>9</v>
      </c>
    </row>
    <row r="64" spans="1:6">
      <c r="A64" t="s">
        <v>54</v>
      </c>
      <c r="B64">
        <v>8</v>
      </c>
    </row>
    <row r="72" spans="1:4" ht="45">
      <c r="A72" s="2" t="s">
        <v>55</v>
      </c>
      <c r="B72">
        <f>SUM(B62:B71)*60</f>
        <v>1620</v>
      </c>
    </row>
    <row r="74" spans="1:4" ht="45">
      <c r="A74" s="2" t="s">
        <v>56</v>
      </c>
      <c r="B74">
        <f>E57/B72</f>
        <v>1.1118888888888889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>
      <c r="A80" t="s">
        <v>75</v>
      </c>
      <c r="B80" s="2" t="s">
        <v>76</v>
      </c>
      <c r="C80" t="s">
        <v>124</v>
      </c>
    </row>
    <row r="81" spans="1:3">
      <c r="A81" t="s">
        <v>77</v>
      </c>
      <c r="B81" s="2" t="s">
        <v>76</v>
      </c>
      <c r="C81">
        <v>8</v>
      </c>
    </row>
    <row r="82" spans="1:3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82"/>
  <sheetViews>
    <sheetView topLeftCell="A7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97</v>
      </c>
      <c r="D5" s="15">
        <v>8.5</v>
      </c>
      <c r="E5" s="15"/>
      <c r="F5" s="15">
        <v>29</v>
      </c>
      <c r="G5" s="15">
        <f>$D$5*$F$5</f>
        <v>246.5</v>
      </c>
    </row>
    <row r="6" spans="1:10">
      <c r="A6" s="3" t="s">
        <v>15</v>
      </c>
      <c r="B6">
        <v>8</v>
      </c>
      <c r="C6" s="14" t="s">
        <v>105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C7" s="14" t="s">
        <v>66</v>
      </c>
      <c r="D7" s="15">
        <v>8.5</v>
      </c>
      <c r="E7" s="15"/>
      <c r="F7" s="15">
        <v>20</v>
      </c>
      <c r="G7" s="15">
        <f>$D$7*$F$7</f>
        <v>170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0.8677083333333333</v>
      </c>
      <c r="E11" s="16"/>
      <c r="F11" s="18" t="s">
        <v>19</v>
      </c>
      <c r="G11" s="17">
        <f>SUM(G5:G10)</f>
        <v>416.5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66</v>
      </c>
      <c r="D15" s="15">
        <v>8.5</v>
      </c>
      <c r="E15" s="15">
        <v>80</v>
      </c>
      <c r="F15" s="15">
        <v>60</v>
      </c>
      <c r="G15" s="15">
        <f>$D$15*$F$15</f>
        <v>510</v>
      </c>
    </row>
    <row r="16" spans="1:10" ht="15.75" customHeight="1">
      <c r="A16" s="3" t="s">
        <v>21</v>
      </c>
      <c r="B16">
        <v>9</v>
      </c>
      <c r="C16" s="14" t="s">
        <v>97</v>
      </c>
      <c r="D16" s="15">
        <v>8.5</v>
      </c>
      <c r="E16" s="15">
        <v>30</v>
      </c>
      <c r="F16" s="15">
        <v>30</v>
      </c>
      <c r="G16" s="15">
        <f>$D$16*$F$16</f>
        <v>255</v>
      </c>
    </row>
    <row r="17" spans="1:11">
      <c r="A17" s="3" t="s">
        <v>22</v>
      </c>
      <c r="B17">
        <v>10</v>
      </c>
      <c r="C17" s="14" t="s">
        <v>85</v>
      </c>
      <c r="D17" s="15">
        <v>8.5</v>
      </c>
      <c r="E17" s="15"/>
      <c r="F17" s="15">
        <v>30</v>
      </c>
      <c r="G17" s="15">
        <f>$D$17*$F$17</f>
        <v>255</v>
      </c>
    </row>
    <row r="18" spans="1:11">
      <c r="A18" s="3"/>
      <c r="C18" s="14" t="s">
        <v>105</v>
      </c>
      <c r="D18" s="15">
        <v>8.5</v>
      </c>
      <c r="E18" s="15"/>
      <c r="F18" s="15">
        <v>20</v>
      </c>
      <c r="G18" s="15">
        <f>$D$18*$F$18</f>
        <v>170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1140</v>
      </c>
      <c r="C21" s="2" t="s">
        <v>18</v>
      </c>
      <c r="D21">
        <f>G21/B21</f>
        <v>1.0438596491228069</v>
      </c>
      <c r="E21" s="16"/>
      <c r="F21" s="18" t="s">
        <v>19</v>
      </c>
      <c r="G21" s="17">
        <f>SUM(G15:G20)</f>
        <v>1190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7.5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105</v>
      </c>
      <c r="D26" s="15">
        <v>8.5</v>
      </c>
      <c r="E26" s="15">
        <v>100</v>
      </c>
      <c r="F26" s="15">
        <v>90</v>
      </c>
      <c r="G26" s="15">
        <f>$D$26*$F$26</f>
        <v>765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930</v>
      </c>
      <c r="C31" s="2" t="s">
        <v>18</v>
      </c>
      <c r="D31">
        <f>G31/B31</f>
        <v>0.82258064516129037</v>
      </c>
      <c r="E31" s="16"/>
      <c r="F31" s="18" t="s">
        <v>19</v>
      </c>
      <c r="G31" s="17">
        <f>SUM(G25:G30)</f>
        <v>765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125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30</v>
      </c>
      <c r="B37">
        <v>8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480</v>
      </c>
      <c r="C40" s="2" t="s">
        <v>18</v>
      </c>
      <c r="D40">
        <f>G40/B40</f>
        <v>0.99750000000000005</v>
      </c>
      <c r="E40" s="16"/>
      <c r="F40" s="18" t="s">
        <v>19</v>
      </c>
      <c r="G40" s="17">
        <f>SUM(G36:G39)</f>
        <v>478.8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 ht="30">
      <c r="A47" s="28" t="s">
        <v>38</v>
      </c>
      <c r="B47" s="8">
        <v>4.32</v>
      </c>
      <c r="C47">
        <v>110</v>
      </c>
      <c r="D47">
        <v>57</v>
      </c>
      <c r="E47">
        <f>$B$47*$D$47</f>
        <v>246.24</v>
      </c>
      <c r="F47" s="2" t="s">
        <v>126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108</v>
      </c>
    </row>
    <row r="49" spans="1:6">
      <c r="A49" s="28" t="s">
        <v>40</v>
      </c>
      <c r="B49" s="8">
        <v>4.7699999999999996</v>
      </c>
      <c r="C49">
        <v>120</v>
      </c>
      <c r="D49">
        <v>120</v>
      </c>
      <c r="E49">
        <f>$B$49*$D$49</f>
        <v>572.4</v>
      </c>
      <c r="F49" t="s">
        <v>111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1343.34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9</v>
      </c>
    </row>
    <row r="64" spans="1:6">
      <c r="A64" t="s">
        <v>54</v>
      </c>
      <c r="B64">
        <v>8</v>
      </c>
    </row>
    <row r="72" spans="1:4" ht="45">
      <c r="A72" s="2" t="s">
        <v>55</v>
      </c>
      <c r="B72">
        <f>SUM(B62:B71)*60</f>
        <v>1500</v>
      </c>
    </row>
    <row r="74" spans="1:4" ht="45">
      <c r="A74" s="2" t="s">
        <v>56</v>
      </c>
      <c r="B74">
        <f>E57/B72</f>
        <v>0.89555999999999991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93</v>
      </c>
      <c r="B80" s="2" t="s">
        <v>127</v>
      </c>
    </row>
    <row r="81" spans="1:3">
      <c r="A81" t="s">
        <v>75</v>
      </c>
      <c r="B81" s="2" t="s">
        <v>76</v>
      </c>
      <c r="C81">
        <v>8</v>
      </c>
    </row>
    <row r="82" spans="1:3">
      <c r="A82" t="s">
        <v>77</v>
      </c>
      <c r="B82" s="2" t="s">
        <v>76</v>
      </c>
      <c r="C82">
        <v>8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82"/>
  <sheetViews>
    <sheetView topLeftCell="A71" workbookViewId="0">
      <selection activeCell="F47" sqref="F4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44970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97</v>
      </c>
      <c r="D5" s="15">
        <v>8.5</v>
      </c>
      <c r="E5" s="15">
        <v>30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66</v>
      </c>
      <c r="D6" s="15">
        <v>8.5</v>
      </c>
      <c r="E6" s="15">
        <v>20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64</v>
      </c>
      <c r="D15" s="15">
        <v>8.5</v>
      </c>
      <c r="E15" s="15">
        <v>90</v>
      </c>
      <c r="F15" s="15">
        <v>90</v>
      </c>
      <c r="G15" s="15">
        <f>$D$15*$F$15</f>
        <v>765</v>
      </c>
    </row>
    <row r="16" spans="1:10" ht="15.75" customHeight="1">
      <c r="A16" s="3" t="s">
        <v>21</v>
      </c>
      <c r="B16">
        <v>9</v>
      </c>
      <c r="C16" s="14" t="s">
        <v>128</v>
      </c>
      <c r="D16" s="15">
        <v>8.5</v>
      </c>
      <c r="E16" s="15">
        <v>10</v>
      </c>
      <c r="F16" s="15">
        <v>10</v>
      </c>
      <c r="G16" s="15">
        <f>$D$16*$F$16</f>
        <v>85</v>
      </c>
    </row>
    <row r="17" spans="1:11">
      <c r="A17" s="3" t="s">
        <v>22</v>
      </c>
      <c r="B17">
        <v>8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0.83333333333333337</v>
      </c>
      <c r="E21" s="16"/>
      <c r="F21" s="18" t="s">
        <v>19</v>
      </c>
      <c r="G21" s="17">
        <f>SUM(G15:G20)</f>
        <v>850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66</v>
      </c>
      <c r="D26" s="15">
        <v>8.5</v>
      </c>
      <c r="E26" s="15">
        <v>120</v>
      </c>
      <c r="F26" s="15">
        <v>120</v>
      </c>
      <c r="G26" s="15">
        <f>$D$26*$F$26</f>
        <v>1020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1.0625</v>
      </c>
      <c r="E31" s="16"/>
      <c r="F31" s="18" t="s">
        <v>19</v>
      </c>
      <c r="G31" s="17">
        <f>SUM(G25:G30)</f>
        <v>1020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180</v>
      </c>
      <c r="F36" s="15">
        <v>540</v>
      </c>
      <c r="G36" s="15">
        <f>$D$36*$F$36</f>
        <v>718.2</v>
      </c>
    </row>
    <row r="37" spans="1:11" ht="12.75" customHeight="1">
      <c r="A37" s="3" t="s">
        <v>30</v>
      </c>
      <c r="B37">
        <v>8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480</v>
      </c>
      <c r="C40" s="2" t="s">
        <v>18</v>
      </c>
      <c r="D40">
        <f>G40/B40</f>
        <v>1.4962500000000001</v>
      </c>
      <c r="E40" s="16"/>
      <c r="F40" s="18" t="s">
        <v>19</v>
      </c>
      <c r="G40" s="17">
        <f>SUM(G36:G39)</f>
        <v>718.2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 ht="30">
      <c r="A47" s="28" t="s">
        <v>38</v>
      </c>
      <c r="B47" s="8">
        <v>4.32</v>
      </c>
      <c r="C47">
        <v>219</v>
      </c>
      <c r="D47">
        <v>110</v>
      </c>
      <c r="E47">
        <f>$B$47*$D$47</f>
        <v>475.20000000000005</v>
      </c>
      <c r="F47" s="2" t="s">
        <v>129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115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999.9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9</v>
      </c>
    </row>
    <row r="64" spans="1:6">
      <c r="A64" t="s">
        <v>54</v>
      </c>
    </row>
    <row r="72" spans="1:4" ht="45">
      <c r="A72" s="2" t="s">
        <v>55</v>
      </c>
      <c r="B72">
        <f>SUM(B62:B71)*60</f>
        <v>1020</v>
      </c>
    </row>
    <row r="74" spans="1:4" ht="45">
      <c r="A74" s="2" t="s">
        <v>56</v>
      </c>
      <c r="B74">
        <f>E57/B72</f>
        <v>0.98029411764705876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30">
      <c r="A80" t="s">
        <v>93</v>
      </c>
      <c r="B80" s="2" t="s">
        <v>130</v>
      </c>
      <c r="C80">
        <v>8</v>
      </c>
    </row>
    <row r="81" spans="1:3">
      <c r="A81" t="s">
        <v>75</v>
      </c>
      <c r="B81" s="2" t="s">
        <v>76</v>
      </c>
      <c r="C81" t="s">
        <v>116</v>
      </c>
    </row>
    <row r="82" spans="1:3">
      <c r="A82" t="s">
        <v>77</v>
      </c>
      <c r="B82" s="2" t="s">
        <v>76</v>
      </c>
      <c r="C82">
        <v>8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82"/>
  <sheetViews>
    <sheetView topLeftCell="C43" workbookViewId="0">
      <selection activeCell="D47" sqref="D4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7" t="s">
        <v>49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  <c r="H4" s="26"/>
    </row>
    <row r="5" spans="1:10">
      <c r="A5" s="3"/>
      <c r="C5" s="14" t="s">
        <v>131</v>
      </c>
      <c r="D5" s="15">
        <v>8.5</v>
      </c>
      <c r="E5" s="15">
        <v>60</v>
      </c>
      <c r="F5" s="15">
        <v>60</v>
      </c>
      <c r="G5" s="15">
        <f>$D$5*$F$5</f>
        <v>510</v>
      </c>
      <c r="H5" s="26"/>
    </row>
    <row r="6" spans="1:10">
      <c r="A6" s="3" t="s">
        <v>15</v>
      </c>
      <c r="B6">
        <v>8</v>
      </c>
      <c r="C6" s="14" t="s">
        <v>120</v>
      </c>
      <c r="D6" s="15">
        <v>8.5</v>
      </c>
      <c r="E6" s="15"/>
      <c r="F6" s="15">
        <v>60</v>
      </c>
      <c r="G6" s="15">
        <f>$D$6*$F$6</f>
        <v>510</v>
      </c>
      <c r="H6" s="26" t="s">
        <v>132</v>
      </c>
    </row>
    <row r="7" spans="1:10">
      <c r="A7" s="3" t="s">
        <v>16</v>
      </c>
      <c r="C7" s="14" t="s">
        <v>82</v>
      </c>
      <c r="D7" s="15">
        <v>8.5</v>
      </c>
      <c r="E7" s="15"/>
      <c r="F7" s="15">
        <v>1</v>
      </c>
      <c r="G7" s="15">
        <f>$D$7*$F$7</f>
        <v>8.5</v>
      </c>
      <c r="H7" s="26"/>
    </row>
    <row r="8" spans="1:10">
      <c r="A8" s="3"/>
      <c r="C8" s="14"/>
      <c r="D8" s="15">
        <v>11.1</v>
      </c>
      <c r="E8" s="15"/>
      <c r="F8" s="15"/>
      <c r="G8" s="15">
        <f>$D$8*$F$8</f>
        <v>0</v>
      </c>
      <c r="H8" s="26"/>
    </row>
    <row r="9" spans="1:10">
      <c r="A9" s="3"/>
      <c r="C9" s="14"/>
      <c r="D9" s="15">
        <v>11.1</v>
      </c>
      <c r="E9" s="15"/>
      <c r="F9" s="15"/>
      <c r="G9" s="15">
        <f>$D$9*$F$9</f>
        <v>0</v>
      </c>
      <c r="H9" s="26"/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H10" s="26"/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2.1427083333333332</v>
      </c>
      <c r="E11" s="16"/>
      <c r="F11" s="18" t="s">
        <v>19</v>
      </c>
      <c r="G11" s="17">
        <f>SUM(G5:G10)</f>
        <v>1028.5</v>
      </c>
      <c r="H11" s="26"/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  <c r="H13" s="27" t="s">
        <v>49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  <c r="H14" s="26"/>
    </row>
    <row r="15" spans="1:10">
      <c r="A15" s="3"/>
      <c r="C15" s="14" t="s">
        <v>97</v>
      </c>
      <c r="D15" s="15">
        <v>8.5</v>
      </c>
      <c r="E15" s="15">
        <v>30</v>
      </c>
      <c r="F15" s="15">
        <v>30</v>
      </c>
      <c r="G15" s="15">
        <f>$D$15*$F$15</f>
        <v>255</v>
      </c>
      <c r="H15" s="26"/>
    </row>
    <row r="16" spans="1:10" ht="15.75" customHeight="1">
      <c r="A16" s="3" t="s">
        <v>21</v>
      </c>
      <c r="B16">
        <v>9</v>
      </c>
      <c r="C16" s="14" t="s">
        <v>66</v>
      </c>
      <c r="D16" s="15">
        <v>8.5</v>
      </c>
      <c r="E16" s="15">
        <v>80</v>
      </c>
      <c r="F16" s="15">
        <v>80</v>
      </c>
      <c r="G16" s="15">
        <f>$D$16*$F$16</f>
        <v>680</v>
      </c>
      <c r="H16" s="26"/>
    </row>
    <row r="17" spans="1:11">
      <c r="A17" s="3" t="s">
        <v>22</v>
      </c>
      <c r="B17">
        <v>8</v>
      </c>
      <c r="C17" s="14" t="s">
        <v>85</v>
      </c>
      <c r="D17" s="15">
        <v>8.5</v>
      </c>
      <c r="E17" s="15"/>
      <c r="F17" s="15">
        <v>30</v>
      </c>
      <c r="G17" s="15">
        <f>$D$17*$F$17</f>
        <v>255</v>
      </c>
      <c r="H17" s="26" t="s">
        <v>132</v>
      </c>
    </row>
    <row r="18" spans="1:11">
      <c r="A18" s="3"/>
      <c r="C18" s="14" t="s">
        <v>73</v>
      </c>
      <c r="D18" s="15">
        <v>8.5</v>
      </c>
      <c r="E18" s="15"/>
      <c r="F18" s="15">
        <v>30</v>
      </c>
      <c r="G18" s="15">
        <f>$D$18*$F$18</f>
        <v>255</v>
      </c>
      <c r="H18" s="26"/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  <c r="H19" s="26"/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  <c r="H20" s="26"/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1.4166666666666667</v>
      </c>
      <c r="E21" s="16"/>
      <c r="F21" s="18" t="s">
        <v>19</v>
      </c>
      <c r="G21" s="17">
        <f>SUM(G15:G20)</f>
        <v>1445</v>
      </c>
      <c r="H21" s="26"/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73</v>
      </c>
      <c r="D26" s="15">
        <v>8.5</v>
      </c>
      <c r="E26" s="15">
        <v>100</v>
      </c>
      <c r="F26" s="15">
        <v>100</v>
      </c>
      <c r="G26" s="15">
        <f>$D$26*$F$26</f>
        <v>850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0.88541666666666663</v>
      </c>
      <c r="E31" s="16"/>
      <c r="F31" s="18" t="s">
        <v>19</v>
      </c>
      <c r="G31" s="17">
        <f>SUM(G25:G30)</f>
        <v>850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360</v>
      </c>
      <c r="F36" s="15"/>
      <c r="G36" s="15">
        <f>$D$36*$F$36</f>
        <v>0</v>
      </c>
    </row>
    <row r="37" spans="1:11" ht="12.75" customHeight="1">
      <c r="A37" s="3" t="s">
        <v>30</v>
      </c>
      <c r="B37">
        <v>4.5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270</v>
      </c>
      <c r="C40" s="2" t="s">
        <v>18</v>
      </c>
      <c r="D40">
        <f>G40/B40</f>
        <v>0</v>
      </c>
      <c r="E40" s="16"/>
      <c r="F40" s="18" t="s">
        <v>19</v>
      </c>
      <c r="G40" s="17">
        <f>SUM(G36:G39)</f>
        <v>0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110</v>
      </c>
      <c r="E47">
        <f>$B$47*$D$47</f>
        <v>0</v>
      </c>
      <c r="F47" s="2" t="s">
        <v>68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133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524.69999999999993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9</v>
      </c>
    </row>
    <row r="64" spans="1:6">
      <c r="A64" t="s">
        <v>54</v>
      </c>
    </row>
    <row r="72" spans="1:4" ht="45">
      <c r="A72" s="2" t="s">
        <v>55</v>
      </c>
      <c r="B72">
        <f>SUM(B62:B71)*60</f>
        <v>1020</v>
      </c>
    </row>
    <row r="74" spans="1:4" ht="45">
      <c r="A74" s="2" t="s">
        <v>56</v>
      </c>
      <c r="B74">
        <f>E57/B72</f>
        <v>0.51441176470588224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90">
      <c r="A80" t="s">
        <v>93</v>
      </c>
      <c r="B80" s="2" t="s">
        <v>134</v>
      </c>
    </row>
    <row r="81" spans="1:4">
      <c r="A81" t="s">
        <v>75</v>
      </c>
      <c r="B81" s="2" t="s">
        <v>76</v>
      </c>
      <c r="C81">
        <v>8</v>
      </c>
    </row>
    <row r="82" spans="1:4">
      <c r="A82" t="s">
        <v>77</v>
      </c>
      <c r="B82" s="2" t="s">
        <v>76</v>
      </c>
      <c r="C82">
        <v>8</v>
      </c>
      <c r="D82" t="s">
        <v>135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82"/>
  <sheetViews>
    <sheetView topLeftCell="E31" workbookViewId="0">
      <selection activeCell="F36" sqref="F3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 t="s">
        <v>70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73</v>
      </c>
      <c r="D15" s="15">
        <v>8.5</v>
      </c>
      <c r="E15" s="15">
        <v>50</v>
      </c>
      <c r="F15" s="15"/>
      <c r="G15" s="15">
        <f>$D$15*$F$15</f>
        <v>0</v>
      </c>
    </row>
    <row r="16" spans="1:10" ht="15.75" customHeight="1">
      <c r="A16" s="3" t="s">
        <v>21</v>
      </c>
      <c r="C16" s="14" t="s">
        <v>136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 t="s">
        <v>22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0</v>
      </c>
      <c r="C21" s="2" t="s">
        <v>18</v>
      </c>
      <c r="D21" t="e">
        <f>G21/B21</f>
        <v>#DIV/0!</v>
      </c>
      <c r="E21" s="16"/>
      <c r="F21" s="18" t="s">
        <v>19</v>
      </c>
      <c r="G21" s="17">
        <f>SUM(G15:G20)</f>
        <v>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C25" s="22" t="s">
        <v>97</v>
      </c>
      <c r="D25" s="15">
        <v>8.5</v>
      </c>
      <c r="E25" s="15">
        <v>30</v>
      </c>
      <c r="F25" s="15"/>
      <c r="G25" s="15">
        <f>$D$25*$F$25</f>
        <v>0</v>
      </c>
    </row>
    <row r="26" spans="1:11">
      <c r="A26" s="3" t="s">
        <v>25</v>
      </c>
      <c r="C26" s="14" t="s">
        <v>136</v>
      </c>
      <c r="D26" s="15">
        <v>8.5</v>
      </c>
      <c r="E26" s="15">
        <v>80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0</v>
      </c>
      <c r="C31" s="2" t="s">
        <v>18</v>
      </c>
      <c r="D31" t="e">
        <f>G31/B31</f>
        <v>#DIV/0!</v>
      </c>
      <c r="E31" s="16"/>
      <c r="F31" s="18" t="s">
        <v>19</v>
      </c>
      <c r="G31" s="17">
        <f>SUM(G25:G30)</f>
        <v>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30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0</v>
      </c>
      <c r="C40" s="2" t="s">
        <v>18</v>
      </c>
      <c r="D40" t="e">
        <f>G40/B40</f>
        <v>#DIV/0!</v>
      </c>
      <c r="E40" s="16"/>
      <c r="F40" s="18" t="s">
        <v>19</v>
      </c>
      <c r="G40" s="17">
        <f>SUM(G36:G39)</f>
        <v>478.8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110</v>
      </c>
      <c r="E47">
        <f>$B$47*$D$47</f>
        <v>0</v>
      </c>
      <c r="F47" s="2" t="s">
        <v>68</v>
      </c>
    </row>
    <row r="48" spans="1:11">
      <c r="A48" s="28" t="s">
        <v>39</v>
      </c>
      <c r="B48" s="8">
        <v>4.7699999999999996</v>
      </c>
      <c r="E48">
        <f>$B$48*$D$48</f>
        <v>0</v>
      </c>
      <c r="F48" t="s">
        <v>108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0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</row>
    <row r="63" spans="1:6">
      <c r="A63" t="s">
        <v>53</v>
      </c>
    </row>
    <row r="64" spans="1:6">
      <c r="A64" t="s">
        <v>54</v>
      </c>
    </row>
    <row r="72" spans="1:4" ht="45">
      <c r="A72" s="2" t="s">
        <v>55</v>
      </c>
      <c r="B72">
        <f>SUM(B62:B71)*60</f>
        <v>0</v>
      </c>
    </row>
    <row r="74" spans="1:4" ht="45">
      <c r="A74" s="2" t="s">
        <v>56</v>
      </c>
      <c r="B74" t="e">
        <f>E57/B72</f>
        <v>#DIV/0!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54</v>
      </c>
      <c r="B80" s="2" t="s">
        <v>137</v>
      </c>
    </row>
    <row r="81" spans="2:2">
      <c r="B81" s="2"/>
    </row>
    <row r="82" spans="2:2">
      <c r="B82" s="2"/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82"/>
  <sheetViews>
    <sheetView topLeftCell="A45" workbookViewId="0">
      <selection activeCell="B62" sqref="B6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73</v>
      </c>
      <c r="D6" s="15">
        <v>8.5</v>
      </c>
      <c r="E6" s="15">
        <v>50</v>
      </c>
      <c r="F6" s="15">
        <v>50</v>
      </c>
      <c r="G6" s="15">
        <f>$D$6*$F$6</f>
        <v>425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0.88541666666666663</v>
      </c>
      <c r="E11" s="16"/>
      <c r="F11" s="18" t="s">
        <v>19</v>
      </c>
      <c r="G11" s="17">
        <f>SUM(G5:G10)</f>
        <v>425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73</v>
      </c>
      <c r="D15" s="15">
        <v>8.5</v>
      </c>
      <c r="E15" s="15">
        <v>50</v>
      </c>
      <c r="F15" s="15">
        <v>50</v>
      </c>
      <c r="G15" s="15">
        <f>$D$15*$F$15</f>
        <v>425</v>
      </c>
    </row>
    <row r="16" spans="1:10" ht="15.75" customHeight="1">
      <c r="A16" s="3" t="s">
        <v>21</v>
      </c>
      <c r="B16">
        <v>9</v>
      </c>
      <c r="C16" s="14" t="s">
        <v>138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 t="s">
        <v>22</v>
      </c>
      <c r="B17">
        <v>8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0.91666666666666663</v>
      </c>
      <c r="E21" s="16"/>
      <c r="F21" s="18" t="s">
        <v>19</v>
      </c>
      <c r="G21" s="17">
        <f>SUM(G15:G20)</f>
        <v>935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113</v>
      </c>
      <c r="D26" s="15">
        <v>8.5</v>
      </c>
      <c r="E26" s="15">
        <v>120</v>
      </c>
      <c r="F26" s="15">
        <v>120</v>
      </c>
      <c r="G26" s="15">
        <f>$D$26*$F$26</f>
        <v>1020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1.0625</v>
      </c>
      <c r="E31" s="16"/>
      <c r="F31" s="18" t="s">
        <v>19</v>
      </c>
      <c r="G31" s="17">
        <f>SUM(G25:G30)</f>
        <v>1020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200</v>
      </c>
      <c r="F36" s="15">
        <v>200</v>
      </c>
      <c r="G36" s="15">
        <f>$D$36*$F$36</f>
        <v>266</v>
      </c>
    </row>
    <row r="37" spans="1:11" ht="12.75" customHeight="1">
      <c r="A37" s="3" t="s">
        <v>30</v>
      </c>
      <c r="B37">
        <v>4.5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270</v>
      </c>
      <c r="C40" s="2" t="s">
        <v>18</v>
      </c>
      <c r="D40">
        <f>G40/B40</f>
        <v>0.98518518518518516</v>
      </c>
      <c r="E40" s="16"/>
      <c r="F40" s="18" t="s">
        <v>19</v>
      </c>
      <c r="G40" s="17">
        <f>SUM(G36:G39)</f>
        <v>266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E47">
        <f>$B$47*$D$47</f>
        <v>0</v>
      </c>
      <c r="F47" s="2"/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108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C53">
        <v>100</v>
      </c>
      <c r="D53">
        <v>100</v>
      </c>
      <c r="E53">
        <f>$B$53*$D$53</f>
        <v>436.00000000000006</v>
      </c>
      <c r="F53" t="s">
        <v>83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960.7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2</v>
      </c>
    </row>
    <row r="63" spans="1:6">
      <c r="A63" t="s">
        <v>53</v>
      </c>
      <c r="B63">
        <v>9</v>
      </c>
    </row>
    <row r="64" spans="1:6">
      <c r="A64" t="s">
        <v>54</v>
      </c>
    </row>
    <row r="72" spans="1:4" ht="45">
      <c r="A72" s="2" t="s">
        <v>55</v>
      </c>
      <c r="B72">
        <f>SUM(B62:B71)*60</f>
        <v>660</v>
      </c>
    </row>
    <row r="74" spans="1:4" ht="45">
      <c r="A74" s="2" t="s">
        <v>56</v>
      </c>
      <c r="B74">
        <f>E57/B72</f>
        <v>1.4556060606060606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93</v>
      </c>
      <c r="B80" s="2" t="s">
        <v>139</v>
      </c>
      <c r="C80">
        <v>8</v>
      </c>
    </row>
    <row r="81" spans="1:3">
      <c r="A81" t="s">
        <v>75</v>
      </c>
      <c r="B81" s="2" t="s">
        <v>76</v>
      </c>
      <c r="C81">
        <v>7</v>
      </c>
    </row>
    <row r="82" spans="1:3">
      <c r="A82" t="s">
        <v>77</v>
      </c>
      <c r="B82" s="2" t="s">
        <v>76</v>
      </c>
      <c r="C82">
        <v>8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82"/>
  <sheetViews>
    <sheetView topLeftCell="A11" workbookViewId="0">
      <selection activeCell="F16" sqref="F1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 t="s">
        <v>67</v>
      </c>
      <c r="D6" s="15">
        <v>8.5</v>
      </c>
      <c r="E6" s="15">
        <v>60</v>
      </c>
      <c r="F6" s="15">
        <v>60</v>
      </c>
      <c r="G6" s="15">
        <f>$D$6*$F$6</f>
        <v>510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/>
      <c r="C15" s="14" t="s">
        <v>140</v>
      </c>
      <c r="D15" s="15">
        <v>8.5</v>
      </c>
      <c r="E15" s="15"/>
      <c r="F15" s="15">
        <v>50</v>
      </c>
      <c r="G15" s="15">
        <f>$D$15*$F$15</f>
        <v>425</v>
      </c>
    </row>
    <row r="16" spans="1:10" ht="15.75" customHeight="1">
      <c r="A16" s="3" t="s">
        <v>21</v>
      </c>
      <c r="B16">
        <v>9</v>
      </c>
      <c r="C16" s="14" t="s">
        <v>85</v>
      </c>
      <c r="D16" s="15">
        <v>8.5</v>
      </c>
      <c r="E16" s="15">
        <v>120</v>
      </c>
      <c r="F16" s="15">
        <v>60</v>
      </c>
      <c r="G16" s="15">
        <f>$D$16*$F$16</f>
        <v>510</v>
      </c>
    </row>
    <row r="17" spans="1:11">
      <c r="A17" s="3" t="s">
        <v>22</v>
      </c>
      <c r="B17">
        <v>10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1140</v>
      </c>
      <c r="C21" s="2" t="s">
        <v>18</v>
      </c>
      <c r="D21">
        <f>G21/B21</f>
        <v>0.82017543859649122</v>
      </c>
      <c r="E21" s="16"/>
      <c r="F21" s="18" t="s">
        <v>19</v>
      </c>
      <c r="G21" s="17">
        <f>SUM(G15:G20)</f>
        <v>935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 t="s">
        <v>72</v>
      </c>
      <c r="D25" s="15">
        <v>8.5</v>
      </c>
      <c r="E25" s="15">
        <v>15</v>
      </c>
      <c r="F25" s="15">
        <v>15</v>
      </c>
      <c r="G25" s="15">
        <f>$D$25*$F$25</f>
        <v>127.5</v>
      </c>
    </row>
    <row r="26" spans="1:11">
      <c r="A26" s="3" t="s">
        <v>25</v>
      </c>
      <c r="B26">
        <v>8</v>
      </c>
      <c r="C26" s="14" t="s">
        <v>141</v>
      </c>
      <c r="D26" s="15">
        <v>8.5</v>
      </c>
      <c r="E26" s="15">
        <v>85</v>
      </c>
      <c r="F26" s="15">
        <v>85</v>
      </c>
      <c r="G26" s="15">
        <f>$D$26*$F$26</f>
        <v>722.5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0.88541666666666663</v>
      </c>
      <c r="E31" s="16"/>
      <c r="F31" s="18" t="s">
        <v>19</v>
      </c>
      <c r="G31" s="17">
        <f>SUM(G25:G30)</f>
        <v>850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30</v>
      </c>
      <c r="B37">
        <v>8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480</v>
      </c>
      <c r="C40" s="2" t="s">
        <v>18</v>
      </c>
      <c r="D40">
        <f>G40/B40</f>
        <v>0.99750000000000005</v>
      </c>
      <c r="E40" s="16"/>
      <c r="F40" s="18" t="s">
        <v>19</v>
      </c>
      <c r="G40" s="17">
        <f>SUM(G36:G39)</f>
        <v>478.8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E47">
        <f>$B$47*$D$47</f>
        <v>0</v>
      </c>
      <c r="F47" s="2"/>
    </row>
    <row r="48" spans="1:11">
      <c r="A48" s="28" t="s">
        <v>39</v>
      </c>
      <c r="B48" s="8">
        <v>4.7699999999999996</v>
      </c>
      <c r="E48">
        <f>$B$48*$D$48</f>
        <v>0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C53">
        <v>50</v>
      </c>
      <c r="D53">
        <v>50</v>
      </c>
      <c r="E53">
        <f>$B$53*$D$53</f>
        <v>218.00000000000003</v>
      </c>
      <c r="F53" t="s">
        <v>142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D56">
        <v>30</v>
      </c>
      <c r="E56">
        <f>$B$56*$D$56</f>
        <v>259.20000000000005</v>
      </c>
      <c r="F56" t="s">
        <v>143</v>
      </c>
    </row>
    <row r="57" spans="1:6" ht="45">
      <c r="B57" s="2"/>
      <c r="C57" s="2"/>
      <c r="D57" s="2" t="s">
        <v>19</v>
      </c>
      <c r="E57">
        <f>SUM(E47:E56)</f>
        <v>477.20000000000005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</row>
    <row r="64" spans="1:6">
      <c r="A64" t="s">
        <v>54</v>
      </c>
    </row>
    <row r="72" spans="1:4" ht="45">
      <c r="A72" s="2" t="s">
        <v>55</v>
      </c>
      <c r="B72">
        <f>SUM(B62:B71)*60</f>
        <v>480</v>
      </c>
    </row>
    <row r="74" spans="1:4" ht="45">
      <c r="A74" s="2" t="s">
        <v>56</v>
      </c>
      <c r="B74">
        <f>E57/B72</f>
        <v>0.99416666666666675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93</v>
      </c>
      <c r="B80" s="2" t="s">
        <v>144</v>
      </c>
      <c r="C80">
        <v>8</v>
      </c>
    </row>
    <row r="81" spans="1:3">
      <c r="A81" t="s">
        <v>75</v>
      </c>
      <c r="B81" s="2" t="s">
        <v>76</v>
      </c>
      <c r="C81" t="s">
        <v>145</v>
      </c>
    </row>
    <row r="82" spans="1:3">
      <c r="A82" t="s">
        <v>77</v>
      </c>
      <c r="B82" s="2" t="s">
        <v>76</v>
      </c>
      <c r="C82">
        <v>7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82"/>
  <sheetViews>
    <sheetView topLeftCell="A78" workbookViewId="0">
      <selection activeCell="C82" sqref="C8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146</v>
      </c>
      <c r="C15" s="14" t="s">
        <v>113</v>
      </c>
      <c r="D15" s="15">
        <v>8.5</v>
      </c>
      <c r="E15" s="15"/>
      <c r="F15" s="15">
        <v>60</v>
      </c>
      <c r="G15" s="15">
        <f>$D$15*$F$15</f>
        <v>510</v>
      </c>
    </row>
    <row r="16" spans="1:10" ht="15.75" customHeight="1">
      <c r="A16" s="3" t="s">
        <v>21</v>
      </c>
      <c r="B16">
        <v>9</v>
      </c>
      <c r="C16" s="14" t="s">
        <v>66</v>
      </c>
      <c r="D16" s="15">
        <v>8.5</v>
      </c>
      <c r="E16" s="15">
        <v>120</v>
      </c>
      <c r="F16" s="15">
        <v>120</v>
      </c>
      <c r="G16" s="15">
        <f>$D$16*$F$16</f>
        <v>1020</v>
      </c>
    </row>
    <row r="17" spans="1:11">
      <c r="A17" s="3" t="s">
        <v>22</v>
      </c>
      <c r="B17">
        <v>8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1.5</v>
      </c>
      <c r="E21" s="16"/>
      <c r="F21" s="18" t="s">
        <v>19</v>
      </c>
      <c r="G21" s="17">
        <f>SUM(G15:G20)</f>
        <v>1530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t="s">
        <v>85</v>
      </c>
      <c r="D26" s="15">
        <v>8.5</v>
      </c>
      <c r="E26" s="15">
        <v>120</v>
      </c>
      <c r="F26" s="15">
        <v>120</v>
      </c>
      <c r="G26" s="15">
        <f>$D$26*$F$26</f>
        <v>1020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1.0625</v>
      </c>
      <c r="E31" s="16"/>
      <c r="F31" s="18" t="s">
        <v>19</v>
      </c>
      <c r="G31" s="17">
        <f>SUM(G25:G30)</f>
        <v>1020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270</v>
      </c>
      <c r="F36" s="15">
        <v>270</v>
      </c>
      <c r="G36" s="15">
        <f>$D$36*$F$36</f>
        <v>359.1</v>
      </c>
    </row>
    <row r="37" spans="1:11" ht="12.75" customHeight="1">
      <c r="A37" s="3" t="s">
        <v>30</v>
      </c>
      <c r="B37">
        <v>6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360</v>
      </c>
      <c r="C40" s="2" t="s">
        <v>18</v>
      </c>
      <c r="D40">
        <f>G40/B40</f>
        <v>0.99750000000000005</v>
      </c>
      <c r="E40" s="16"/>
      <c r="F40" s="18" t="s">
        <v>19</v>
      </c>
      <c r="G40" s="17">
        <f>SUM(G36:G39)</f>
        <v>359.1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D47">
        <v>1</v>
      </c>
      <c r="E47">
        <f>$B$47*$D$47</f>
        <v>4.32</v>
      </c>
      <c r="F47" s="2" t="s">
        <v>83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115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C54">
        <v>100</v>
      </c>
      <c r="D54">
        <v>100</v>
      </c>
      <c r="E54">
        <f>$B$54*$D$54</f>
        <v>530</v>
      </c>
      <c r="F54" t="s">
        <v>83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D56">
        <v>70</v>
      </c>
      <c r="E56">
        <f>$B$56*$D$56</f>
        <v>604.80000000000007</v>
      </c>
      <c r="F56" t="s">
        <v>143</v>
      </c>
    </row>
    <row r="57" spans="1:6" ht="45">
      <c r="B57" s="2"/>
      <c r="C57" s="2"/>
      <c r="D57" s="2" t="s">
        <v>19</v>
      </c>
      <c r="E57">
        <f>SUM(E47:E56)</f>
        <v>1663.8200000000002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9</v>
      </c>
    </row>
    <row r="64" spans="1:6">
      <c r="A64" t="s">
        <v>54</v>
      </c>
    </row>
    <row r="65" spans="1:4">
      <c r="A65" t="s">
        <v>146</v>
      </c>
      <c r="B65">
        <v>8</v>
      </c>
    </row>
    <row r="72" spans="1:4" ht="45">
      <c r="A72" s="2" t="s">
        <v>55</v>
      </c>
      <c r="B72">
        <f>SUM(B62:B71)*60</f>
        <v>1500</v>
      </c>
    </row>
    <row r="74" spans="1:4" ht="45">
      <c r="A74" s="2" t="s">
        <v>56</v>
      </c>
      <c r="B74">
        <f>E57/B72</f>
        <v>1.1092133333333334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93</v>
      </c>
      <c r="B80" s="2" t="s">
        <v>147</v>
      </c>
      <c r="C80">
        <v>8</v>
      </c>
    </row>
    <row r="81" spans="1:3">
      <c r="A81" t="s">
        <v>75</v>
      </c>
      <c r="B81" s="2" t="s">
        <v>76</v>
      </c>
      <c r="C81">
        <v>6</v>
      </c>
    </row>
    <row r="82" spans="1:3">
      <c r="A82" t="s">
        <v>77</v>
      </c>
      <c r="B82" s="2" t="s">
        <v>76</v>
      </c>
      <c r="C82">
        <v>8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82"/>
  <sheetViews>
    <sheetView topLeftCell="E11" workbookViewId="0">
      <selection activeCell="F15" sqref="F1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44960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146</v>
      </c>
      <c r="C15" s="14" t="s">
        <v>148</v>
      </c>
      <c r="D15" s="15">
        <v>8.5</v>
      </c>
      <c r="E15" s="15">
        <v>50</v>
      </c>
      <c r="F15" s="15"/>
      <c r="G15" s="15">
        <f>$D$15*$F$15</f>
        <v>0</v>
      </c>
    </row>
    <row r="16" spans="1:10" ht="15.75" customHeight="1">
      <c r="A16" s="3" t="s">
        <v>21</v>
      </c>
      <c r="B16">
        <v>9</v>
      </c>
      <c r="C16" s="14" t="s">
        <v>113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 t="s">
        <v>22</v>
      </c>
      <c r="B17">
        <v>8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 t="s">
        <v>149</v>
      </c>
      <c r="D25" s="15">
        <v>8.5</v>
      </c>
      <c r="E25" s="15"/>
      <c r="F25" s="15">
        <v>30</v>
      </c>
      <c r="G25" s="15">
        <f>$D$25*$F$25</f>
        <v>255</v>
      </c>
    </row>
    <row r="26" spans="1:11">
      <c r="A26" s="3" t="s">
        <v>25</v>
      </c>
      <c r="B26">
        <v>8</v>
      </c>
      <c r="C26" s="14" t="s">
        <v>63</v>
      </c>
      <c r="D26" s="15">
        <v>8.5</v>
      </c>
      <c r="E26" s="15">
        <v>120</v>
      </c>
      <c r="F26" s="15">
        <v>120</v>
      </c>
      <c r="G26" s="15">
        <f>$D$26*$F$26</f>
        <v>1020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1.328125</v>
      </c>
      <c r="E31" s="16"/>
      <c r="F31" s="18" t="s">
        <v>19</v>
      </c>
      <c r="G31" s="17">
        <f>SUM(G25:G30)</f>
        <v>1275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>
        <v>300</v>
      </c>
      <c r="F36" s="15">
        <v>300</v>
      </c>
      <c r="G36" s="15">
        <f>$D$36*$F$36</f>
        <v>399</v>
      </c>
    </row>
    <row r="37" spans="1:11" ht="12.75" customHeight="1">
      <c r="A37" s="3" t="s">
        <v>30</v>
      </c>
      <c r="B37">
        <v>7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420</v>
      </c>
      <c r="C40" s="2" t="s">
        <v>18</v>
      </c>
      <c r="D40">
        <f>G40/B40</f>
        <v>0.95</v>
      </c>
      <c r="E40" s="16"/>
      <c r="F40" s="18" t="s">
        <v>19</v>
      </c>
      <c r="G40" s="17">
        <f>SUM(G36:G39)</f>
        <v>399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110</v>
      </c>
      <c r="D47">
        <v>109</v>
      </c>
      <c r="E47">
        <f>$B$47*$D$47</f>
        <v>470.88000000000005</v>
      </c>
      <c r="F47" s="2" t="s">
        <v>83</v>
      </c>
    </row>
    <row r="48" spans="1:11">
      <c r="A48" s="28" t="s">
        <v>39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108</v>
      </c>
    </row>
    <row r="49" spans="1:6">
      <c r="A49" s="28" t="s">
        <v>40</v>
      </c>
      <c r="B49" s="8">
        <v>4.7699999999999996</v>
      </c>
      <c r="C49">
        <v>120</v>
      </c>
      <c r="D49">
        <v>120</v>
      </c>
      <c r="E49">
        <f>$B$49*$D$49</f>
        <v>572.4</v>
      </c>
      <c r="F49" t="s">
        <v>150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1567.98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9</v>
      </c>
    </row>
    <row r="64" spans="1:6">
      <c r="A64" t="s">
        <v>54</v>
      </c>
      <c r="B64">
        <v>8</v>
      </c>
    </row>
    <row r="65" spans="1:4">
      <c r="A65" t="s">
        <v>146</v>
      </c>
    </row>
    <row r="72" spans="1:4" ht="45">
      <c r="A72" s="2" t="s">
        <v>55</v>
      </c>
      <c r="B72">
        <f>SUM(B62:B71)*60</f>
        <v>1500</v>
      </c>
    </row>
    <row r="74" spans="1:4" ht="45">
      <c r="A74" s="2" t="s">
        <v>56</v>
      </c>
      <c r="B74">
        <f>E57/B72</f>
        <v>1.04532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>
      <c r="A80" t="s">
        <v>75</v>
      </c>
      <c r="B80" s="2" t="s">
        <v>76</v>
      </c>
      <c r="C80" t="s">
        <v>151</v>
      </c>
    </row>
    <row r="81" spans="1:4">
      <c r="A81" t="s">
        <v>77</v>
      </c>
      <c r="B81" s="2" t="s">
        <v>76</v>
      </c>
      <c r="C81">
        <v>8</v>
      </c>
      <c r="D81" t="s">
        <v>152</v>
      </c>
    </row>
    <row r="82" spans="1:4">
      <c r="A82" t="s">
        <v>30</v>
      </c>
      <c r="B82" s="2" t="s">
        <v>80</v>
      </c>
      <c r="C82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83"/>
  <sheetViews>
    <sheetView topLeftCell="E1" workbookViewId="0">
      <selection activeCell="C81" sqref="C8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44959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0</v>
      </c>
      <c r="C11" s="2" t="s">
        <v>18</v>
      </c>
      <c r="D11" t="e">
        <f>G11/B11</f>
        <v>#DIV/0!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146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21</v>
      </c>
      <c r="B16">
        <v>9</v>
      </c>
      <c r="C16" s="14" t="s">
        <v>66</v>
      </c>
      <c r="D16" s="15">
        <v>8.5</v>
      </c>
      <c r="E16" s="15">
        <v>90</v>
      </c>
      <c r="F16" s="15">
        <v>90</v>
      </c>
      <c r="G16" s="15">
        <f>$D$16*$F$16</f>
        <v>765</v>
      </c>
    </row>
    <row r="17" spans="1:11">
      <c r="A17" s="3" t="s">
        <v>22</v>
      </c>
      <c r="B17">
        <v>9.5</v>
      </c>
      <c r="C17" s="14" t="s">
        <v>153</v>
      </c>
      <c r="D17" s="15">
        <v>11.1</v>
      </c>
      <c r="E17" s="15">
        <v>10</v>
      </c>
      <c r="F17" s="15">
        <v>10</v>
      </c>
      <c r="G17" s="15">
        <f>$D$17*$F$17</f>
        <v>111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1110</v>
      </c>
      <c r="C21" s="2" t="s">
        <v>18</v>
      </c>
      <c r="D21">
        <f>G21/B21</f>
        <v>0.78918918918918923</v>
      </c>
      <c r="E21" s="16"/>
      <c r="F21" s="18" t="s">
        <v>19</v>
      </c>
      <c r="G21" s="17">
        <f>SUM(G15:G20)</f>
        <v>876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25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79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0.98281249999999998</v>
      </c>
      <c r="E31" s="16"/>
      <c r="F31" s="18" t="s">
        <v>19</v>
      </c>
      <c r="G31" s="17">
        <f>SUM(G25:G30)</f>
        <v>943.5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30</v>
      </c>
      <c r="B37">
        <v>6</v>
      </c>
      <c r="C37" s="14" t="s">
        <v>31</v>
      </c>
      <c r="D37" s="15">
        <v>2.4</v>
      </c>
      <c r="E37" s="15">
        <v>150</v>
      </c>
      <c r="F37" s="15">
        <v>150</v>
      </c>
      <c r="G37" s="15">
        <f>$D$37*$F$37</f>
        <v>360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360</v>
      </c>
      <c r="C40" s="2" t="s">
        <v>18</v>
      </c>
      <c r="D40">
        <f>G40/B40</f>
        <v>1</v>
      </c>
      <c r="E40" s="16"/>
      <c r="F40" s="18" t="s">
        <v>19</v>
      </c>
      <c r="G40" s="17">
        <f>SUM(G36:G39)</f>
        <v>360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E47">
        <f>$B$47*$D$47</f>
        <v>0</v>
      </c>
      <c r="F47" s="2"/>
    </row>
    <row r="48" spans="1:11">
      <c r="A48" s="28" t="s">
        <v>39</v>
      </c>
      <c r="B48" s="8">
        <v>4.7699999999999996</v>
      </c>
      <c r="C48">
        <v>200</v>
      </c>
      <c r="D48">
        <v>200</v>
      </c>
      <c r="E48">
        <f>$B$48*$D$48</f>
        <v>953.99999999999989</v>
      </c>
      <c r="F48" t="s">
        <v>154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C55">
        <v>60</v>
      </c>
      <c r="D55">
        <v>60</v>
      </c>
      <c r="E55">
        <f>$B$55*$D$55</f>
        <v>518.40000000000009</v>
      </c>
      <c r="F55" t="s">
        <v>155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1472.4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9</v>
      </c>
    </row>
    <row r="63" spans="1:6">
      <c r="A63" t="s">
        <v>53</v>
      </c>
      <c r="B63">
        <v>8</v>
      </c>
    </row>
    <row r="64" spans="1:6">
      <c r="A64" t="s">
        <v>54</v>
      </c>
      <c r="B64">
        <v>8</v>
      </c>
    </row>
    <row r="65" spans="1:4">
      <c r="A65" t="s">
        <v>146</v>
      </c>
    </row>
    <row r="72" spans="1:4" ht="45">
      <c r="A72" s="2" t="s">
        <v>55</v>
      </c>
      <c r="B72">
        <f>SUM(B62:B71)*60</f>
        <v>1500</v>
      </c>
    </row>
    <row r="74" spans="1:4" ht="45">
      <c r="A74" s="2" t="s">
        <v>56</v>
      </c>
      <c r="B74">
        <f>E57/B72</f>
        <v>0.98160000000000003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>
      <c r="A80" t="s">
        <v>75</v>
      </c>
      <c r="B80" s="2" t="s">
        <v>76</v>
      </c>
      <c r="C80">
        <v>5</v>
      </c>
    </row>
    <row r="81" spans="1:3">
      <c r="A81" t="s">
        <v>78</v>
      </c>
      <c r="B81" s="2" t="s">
        <v>76</v>
      </c>
      <c r="C81">
        <v>6</v>
      </c>
    </row>
    <row r="82" spans="1:3" ht="60">
      <c r="A82" t="s">
        <v>30</v>
      </c>
      <c r="B82" s="2" t="s">
        <v>156</v>
      </c>
      <c r="C82">
        <v>2</v>
      </c>
    </row>
    <row r="83" spans="1:3">
      <c r="A83" t="s">
        <v>53</v>
      </c>
      <c r="B83" t="s">
        <v>157</v>
      </c>
      <c r="C83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83"/>
  <sheetViews>
    <sheetView topLeftCell="A21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44958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11</v>
      </c>
      <c r="C6" s="14" t="s">
        <v>82</v>
      </c>
      <c r="D6" s="15">
        <v>8.5</v>
      </c>
      <c r="E6" s="15">
        <v>60</v>
      </c>
      <c r="F6" s="15">
        <v>59</v>
      </c>
      <c r="G6" s="15">
        <f>$D$6*$F$6</f>
        <v>501.5</v>
      </c>
    </row>
    <row r="7" spans="1:10">
      <c r="A7" s="3" t="s">
        <v>16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660</v>
      </c>
      <c r="C11" s="2" t="s">
        <v>18</v>
      </c>
      <c r="D11">
        <f>G11/B11</f>
        <v>0.75984848484848488</v>
      </c>
      <c r="E11" s="16"/>
      <c r="F11" s="18" t="s">
        <v>19</v>
      </c>
      <c r="G11" s="17">
        <f>SUM(G5:G10)</f>
        <v>501.5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146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21</v>
      </c>
      <c r="B16">
        <v>9</v>
      </c>
      <c r="C16" s="14" t="s">
        <v>66</v>
      </c>
      <c r="D16" s="15">
        <v>8.5</v>
      </c>
      <c r="E16" s="15"/>
      <c r="F16" s="15">
        <v>50</v>
      </c>
      <c r="G16" s="15">
        <f>$D$16*$F$16</f>
        <v>425</v>
      </c>
    </row>
    <row r="17" spans="1:11">
      <c r="A17" s="3" t="s">
        <v>22</v>
      </c>
      <c r="B17">
        <v>8</v>
      </c>
      <c r="C17" s="14" t="s">
        <v>158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0.85196078431372546</v>
      </c>
      <c r="E21" s="16"/>
      <c r="F21" s="18" t="s">
        <v>19</v>
      </c>
      <c r="G21" s="17">
        <f>SUM(G15:G20)</f>
        <v>869</v>
      </c>
    </row>
    <row r="23" spans="1:11">
      <c r="A23" s="4" t="s">
        <v>23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24</v>
      </c>
      <c r="B25">
        <v>8</v>
      </c>
      <c r="C25" s="22" t="s">
        <v>149</v>
      </c>
      <c r="D25" s="15">
        <v>8.5</v>
      </c>
      <c r="E25" s="15">
        <v>30</v>
      </c>
      <c r="F25" s="15"/>
      <c r="G25" s="15">
        <f>$D$25*$F$25</f>
        <v>0</v>
      </c>
    </row>
    <row r="26" spans="1:11">
      <c r="A26" s="3" t="s">
        <v>25</v>
      </c>
      <c r="B26">
        <v>8</v>
      </c>
      <c r="C26" s="14" t="s">
        <v>85</v>
      </c>
      <c r="D26" s="15">
        <v>8.5</v>
      </c>
      <c r="E26" s="15">
        <v>80</v>
      </c>
      <c r="F26" s="15">
        <v>80</v>
      </c>
      <c r="G26" s="15">
        <f>$D$26*$F$26</f>
        <v>680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8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8"/>
      <c r="I30" s="28"/>
      <c r="K30" s="19"/>
    </row>
    <row r="31" spans="1:11" ht="45">
      <c r="A31" s="6" t="s">
        <v>17</v>
      </c>
      <c r="B31">
        <f>SUM(B25:B27)*60</f>
        <v>960</v>
      </c>
      <c r="C31" s="2" t="s">
        <v>18</v>
      </c>
      <c r="D31">
        <f>G31/B31</f>
        <v>0.70833333333333337</v>
      </c>
      <c r="E31" s="16"/>
      <c r="F31" s="18" t="s">
        <v>19</v>
      </c>
      <c r="G31" s="17">
        <f>SUM(G25:G30)</f>
        <v>680</v>
      </c>
      <c r="H31" s="28"/>
      <c r="I31" s="28"/>
      <c r="K31" s="20"/>
    </row>
    <row r="32" spans="1:11">
      <c r="A32" s="6"/>
      <c r="C32" s="2"/>
      <c r="E32" s="3"/>
      <c r="F32" s="3"/>
      <c r="G32" s="28"/>
      <c r="H32" s="28"/>
      <c r="I32" s="28"/>
      <c r="K32" s="20"/>
    </row>
    <row r="33" spans="1:11">
      <c r="E33" s="28"/>
      <c r="F33" s="28"/>
      <c r="G33" s="28"/>
      <c r="H33" s="28"/>
      <c r="I33" s="28"/>
      <c r="K33" s="20"/>
    </row>
    <row r="34" spans="1:11">
      <c r="A34" s="4" t="s">
        <v>26</v>
      </c>
      <c r="B34" t="s">
        <v>2</v>
      </c>
      <c r="C34" s="9" t="s">
        <v>27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8"/>
      <c r="K34" s="20"/>
    </row>
    <row r="35" spans="1:11" ht="45">
      <c r="A35" s="6" t="s">
        <v>8</v>
      </c>
      <c r="B35" s="7" t="s">
        <v>9</v>
      </c>
      <c r="C35" s="11" t="s">
        <v>28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29</v>
      </c>
      <c r="D36" s="15">
        <v>1.33</v>
      </c>
      <c r="E36" s="15"/>
      <c r="F36" s="15">
        <v>360</v>
      </c>
      <c r="G36" s="15">
        <f>$D$36*$F$36</f>
        <v>478.8</v>
      </c>
    </row>
    <row r="37" spans="1:11" ht="12.75" customHeight="1">
      <c r="A37" s="3" t="s">
        <v>30</v>
      </c>
      <c r="B37">
        <v>2</v>
      </c>
      <c r="C37" s="14" t="s">
        <v>31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17</v>
      </c>
      <c r="B40">
        <f>SUM(B36:B38)*60</f>
        <v>120</v>
      </c>
      <c r="C40" s="2" t="s">
        <v>18</v>
      </c>
      <c r="D40">
        <f>G40/B40</f>
        <v>3.99</v>
      </c>
      <c r="E40" s="16"/>
      <c r="F40" s="18" t="s">
        <v>19</v>
      </c>
      <c r="G40" s="17">
        <f>SUM(G36:G39)</f>
        <v>478.8</v>
      </c>
    </row>
    <row r="41" spans="1:11" ht="30">
      <c r="A41" s="6" t="s">
        <v>32</v>
      </c>
      <c r="B41" s="30"/>
      <c r="C41" s="30"/>
      <c r="D41" s="30"/>
      <c r="E41" s="30"/>
      <c r="F41" s="30"/>
      <c r="G41" s="30"/>
    </row>
    <row r="42" spans="1:11">
      <c r="A42" s="6"/>
      <c r="B42" s="30"/>
      <c r="C42" s="30"/>
      <c r="D42" s="30"/>
      <c r="E42" s="30"/>
      <c r="F42" s="30"/>
      <c r="G42" s="30"/>
    </row>
    <row r="45" spans="1:11">
      <c r="A45" s="28" t="s">
        <v>33</v>
      </c>
      <c r="B45" s="28" t="s">
        <v>4</v>
      </c>
      <c r="C45" s="28" t="s">
        <v>5</v>
      </c>
      <c r="D45" s="28" t="s">
        <v>6</v>
      </c>
      <c r="E45" s="28" t="s">
        <v>7</v>
      </c>
      <c r="F45" s="28" t="s">
        <v>34</v>
      </c>
    </row>
    <row r="46" spans="1:11" ht="60">
      <c r="A46" s="23" t="s">
        <v>35</v>
      </c>
      <c r="B46" s="23" t="s">
        <v>36</v>
      </c>
      <c r="C46" s="24" t="s">
        <v>12</v>
      </c>
      <c r="D46" s="24" t="s">
        <v>37</v>
      </c>
      <c r="E46" s="23" t="s">
        <v>14</v>
      </c>
      <c r="G46" s="25"/>
    </row>
    <row r="47" spans="1:11">
      <c r="A47" s="28" t="s">
        <v>38</v>
      </c>
      <c r="B47" s="8">
        <v>4.32</v>
      </c>
      <c r="C47">
        <v>110</v>
      </c>
      <c r="D47">
        <v>111</v>
      </c>
      <c r="E47">
        <f>$B$47*$D$47</f>
        <v>479.52000000000004</v>
      </c>
      <c r="F47" s="2" t="s">
        <v>68</v>
      </c>
    </row>
    <row r="48" spans="1:11">
      <c r="A48" s="28" t="s">
        <v>39</v>
      </c>
      <c r="B48" s="8">
        <v>4.7699999999999996</v>
      </c>
      <c r="C48">
        <v>50</v>
      </c>
      <c r="D48">
        <v>50</v>
      </c>
      <c r="E48">
        <f>$B$48*$D$48</f>
        <v>238.49999999999997</v>
      </c>
      <c r="F48" t="s">
        <v>108</v>
      </c>
    </row>
    <row r="49" spans="1:6">
      <c r="A49" s="28" t="s">
        <v>40</v>
      </c>
      <c r="B49" s="8">
        <v>4.7699999999999996</v>
      </c>
      <c r="E49">
        <f>$B$49*$D$49</f>
        <v>0</v>
      </c>
    </row>
    <row r="50" spans="1:6" ht="30">
      <c r="A50" s="3" t="s">
        <v>42</v>
      </c>
      <c r="B50" s="8">
        <v>5.3</v>
      </c>
      <c r="E50">
        <f>$B$50*$D$50</f>
        <v>0</v>
      </c>
      <c r="F50" s="2"/>
    </row>
    <row r="51" spans="1:6">
      <c r="A51" s="28" t="s">
        <v>43</v>
      </c>
      <c r="B51" s="8">
        <v>4.3600000000000003</v>
      </c>
      <c r="E51">
        <f>$B$51*$D$51</f>
        <v>0</v>
      </c>
    </row>
    <row r="52" spans="1:6">
      <c r="A52" s="28" t="s">
        <v>44</v>
      </c>
      <c r="B52" s="8">
        <v>4.3600000000000003</v>
      </c>
      <c r="E52">
        <f>$B$52*$D$52</f>
        <v>0</v>
      </c>
    </row>
    <row r="53" spans="1:6">
      <c r="A53" s="28" t="s">
        <v>45</v>
      </c>
      <c r="B53" s="8">
        <v>4.3600000000000003</v>
      </c>
      <c r="E53">
        <f>$B$53*$D$53</f>
        <v>0</v>
      </c>
    </row>
    <row r="54" spans="1:6">
      <c r="A54" s="28" t="s">
        <v>46</v>
      </c>
      <c r="B54" s="8">
        <v>5.3</v>
      </c>
      <c r="E54">
        <f>$B$54*$D$54</f>
        <v>0</v>
      </c>
    </row>
    <row r="55" spans="1:6">
      <c r="A55" s="28" t="s">
        <v>47</v>
      </c>
      <c r="B55" s="8">
        <v>8.64</v>
      </c>
      <c r="E55">
        <f>$B$55*$D$55</f>
        <v>0</v>
      </c>
    </row>
    <row r="56" spans="1:6">
      <c r="A56" s="28" t="s">
        <v>48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19</v>
      </c>
      <c r="E57">
        <f>SUM(E47:E56)</f>
        <v>718.02</v>
      </c>
    </row>
    <row r="60" spans="1:6">
      <c r="A60" s="28" t="s">
        <v>49</v>
      </c>
      <c r="B60" t="s">
        <v>50</v>
      </c>
    </row>
    <row r="61" spans="1:6" ht="45">
      <c r="A61" s="3" t="s">
        <v>51</v>
      </c>
      <c r="B61" s="2" t="s">
        <v>9</v>
      </c>
    </row>
    <row r="62" spans="1:6">
      <c r="A62" t="s">
        <v>52</v>
      </c>
      <c r="B62">
        <v>8</v>
      </c>
    </row>
    <row r="63" spans="1:6">
      <c r="A63" t="s">
        <v>53</v>
      </c>
      <c r="B63">
        <v>4</v>
      </c>
    </row>
    <row r="64" spans="1:6">
      <c r="A64" t="s">
        <v>54</v>
      </c>
    </row>
    <row r="65" spans="1:4">
      <c r="A65" t="s">
        <v>146</v>
      </c>
    </row>
    <row r="72" spans="1:4" ht="45">
      <c r="A72" s="2" t="s">
        <v>55</v>
      </c>
      <c r="B72">
        <f>SUM(B62:B71)*60</f>
        <v>720</v>
      </c>
    </row>
    <row r="74" spans="1:4" ht="45">
      <c r="A74" s="2" t="s">
        <v>56</v>
      </c>
      <c r="B74">
        <f>E57/B72</f>
        <v>0.99724999999999997</v>
      </c>
      <c r="C74" s="2"/>
    </row>
    <row r="77" spans="1:4">
      <c r="A77" t="s">
        <v>49</v>
      </c>
      <c r="B77" s="28" t="s">
        <v>57</v>
      </c>
      <c r="C77" t="s">
        <v>58</v>
      </c>
      <c r="D77" t="s">
        <v>50</v>
      </c>
    </row>
    <row r="78" spans="1:4">
      <c r="B78" s="28" t="s">
        <v>59</v>
      </c>
    </row>
    <row r="79" spans="1:4">
      <c r="A79" t="s">
        <v>60</v>
      </c>
      <c r="B79" t="s">
        <v>61</v>
      </c>
      <c r="C79" t="s">
        <v>62</v>
      </c>
    </row>
    <row r="80" spans="1:4" ht="45">
      <c r="A80" t="s">
        <v>54</v>
      </c>
      <c r="B80" s="2" t="s">
        <v>139</v>
      </c>
      <c r="C80">
        <v>8</v>
      </c>
    </row>
    <row r="81" spans="1:3">
      <c r="A81" t="s">
        <v>75</v>
      </c>
      <c r="B81" s="2" t="s">
        <v>76</v>
      </c>
      <c r="C81" t="s">
        <v>116</v>
      </c>
    </row>
    <row r="82" spans="1:3">
      <c r="A82" t="s">
        <v>77</v>
      </c>
      <c r="B82" s="2" t="s">
        <v>76</v>
      </c>
      <c r="C82">
        <v>8</v>
      </c>
    </row>
    <row r="83" spans="1:3">
      <c r="A83" t="s">
        <v>159</v>
      </c>
      <c r="B83" t="s">
        <v>160</v>
      </c>
      <c r="C83">
        <v>4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28.02.2023          </vt:lpstr>
      <vt:lpstr>27.02.2023          </vt:lpstr>
      <vt:lpstr>22.02.2023         </vt:lpstr>
      <vt:lpstr>21.02.2023               </vt:lpstr>
      <vt:lpstr>20.02.2023              </vt:lpstr>
      <vt:lpstr>17.02.2023              </vt:lpstr>
      <vt:lpstr>16.02.2023              </vt:lpstr>
      <vt:lpstr>15.02.2023             </vt:lpstr>
      <vt:lpstr>14.02.2023             </vt:lpstr>
      <vt:lpstr>13.02.2023             </vt:lpstr>
      <vt:lpstr>10.02.2023             </vt:lpstr>
      <vt:lpstr>09.02.2023             </vt:lpstr>
      <vt:lpstr>08.02.2023             </vt:lpstr>
      <vt:lpstr>07.02.2023             </vt:lpstr>
      <vt:lpstr>06.02.2023            </vt:lpstr>
      <vt:lpstr>03.02.2023            </vt:lpstr>
      <vt:lpstr>02.02.2023            </vt:lpstr>
      <vt:lpstr>01.02.2023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2023-03-07T13:48:32Z</dcterms:modified>
  <cp:category/>
  <cp:contentStatus/>
</cp:coreProperties>
</file>