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tables/table66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tables/table64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worksheets/sheet17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65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31.03.2023                  " sheetId="226" r:id="rId1"/>
    <sheet name="30.03.2023                 " sheetId="225" r:id="rId2"/>
    <sheet name="29.03.2023                  " sheetId="224" r:id="rId3"/>
    <sheet name="28.03.2023                 " sheetId="223" r:id="rId4"/>
    <sheet name="27.03.2023                 " sheetId="222" r:id="rId5"/>
    <sheet name="24.03.2023                " sheetId="221" r:id="rId6"/>
    <sheet name="23.03.2023                " sheetId="220" r:id="rId7"/>
    <sheet name="22.03.2023                " sheetId="219" r:id="rId8"/>
    <sheet name="21.03.2023                " sheetId="218" r:id="rId9"/>
    <sheet name="20.03.2023                " sheetId="217" r:id="rId10"/>
    <sheet name="17.03.2023                 " sheetId="216" r:id="rId11"/>
    <sheet name="16.03.2023                  " sheetId="215" r:id="rId12"/>
    <sheet name="15.03.2023                 " sheetId="214" r:id="rId13"/>
    <sheet name="14.03.2023                " sheetId="213" r:id="rId14"/>
    <sheet name="13.03.2023                " sheetId="212" r:id="rId15"/>
    <sheet name="10.03.2023                 " sheetId="211" r:id="rId16"/>
    <sheet name="09.03.2023                 " sheetId="210" r:id="rId17"/>
    <sheet name="07.03.2023                 " sheetId="209" r:id="rId18"/>
    <sheet name="06.03.2023                " sheetId="208" r:id="rId19"/>
    <sheet name="03.03.2023                  " sheetId="207" r:id="rId20"/>
    <sheet name="02.03.2023                 " sheetId="206" r:id="rId21"/>
    <sheet name="01.03.2023                 " sheetId="205" r:id="rId22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2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2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2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2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2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2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2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1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0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0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0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0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0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226" l="1"/>
  <c r="B30"/>
  <c r="D30" i="225"/>
  <c r="B30"/>
  <c r="D30" i="224"/>
  <c r="B30"/>
  <c r="D30" i="223"/>
  <c r="B30"/>
  <c r="D30" i="222"/>
  <c r="B30"/>
  <c r="D30" i="221"/>
  <c r="B30"/>
  <c r="D30" i="220"/>
  <c r="B30"/>
  <c r="D30" i="219"/>
  <c r="B30"/>
  <c r="D30" i="218"/>
  <c r="B30"/>
  <c r="D30" i="217"/>
  <c r="B30"/>
  <c r="D30" i="216"/>
  <c r="B30"/>
  <c r="D30" i="215"/>
  <c r="B30"/>
  <c r="D30" i="214"/>
  <c r="B30"/>
  <c r="D30" i="213"/>
  <c r="B30"/>
  <c r="D30" i="212"/>
  <c r="B30"/>
  <c r="D30" i="211"/>
  <c r="B30"/>
  <c r="D30" i="210"/>
  <c r="B30"/>
  <c r="D30" i="209"/>
  <c r="B30"/>
  <c r="D30" i="208"/>
  <c r="B30"/>
  <c r="D30" i="207"/>
  <c r="B30"/>
  <c r="D30" i="206"/>
  <c r="B30"/>
  <c r="D30" i="205"/>
  <c r="B30"/>
</calcChain>
</file>

<file path=xl/sharedStrings.xml><?xml version="1.0" encoding="utf-8"?>
<sst xmlns="http://schemas.openxmlformats.org/spreadsheetml/2006/main" count="1308" uniqueCount="95">
  <si>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</si>
  <si>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</si>
  <si>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</si>
  <si>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</si>
  <si>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</si>
  <si>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</si>
  <si>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</si>
  <si>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</si>
  <si>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</si>
  <si>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</si>
  <si>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</si>
  <si>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</si>
  <si>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</si>
  <si>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</si>
  <si>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</si>
  <si>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</si>
  <si>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</si>
  <si>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</si>
  <si>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</si>
  <si>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</si>
  <si>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</si>
  <si>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</si>
  <si>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</si>
  <si>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</si>
  <si>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</si>
  <si>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</si>
  <si>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</si>
  <si>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</si>
  <si>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</si>
  <si>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</si>
  <si>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</si>
  <si>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</si>
  <si>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</si>
  <si>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</si>
  <si>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</si>
  <si>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</si>
  <si>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</si>
  <si>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</si>
  <si>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</si>
  <si>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</si>
  <si>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</si>
  <si>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</si>
  <si>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</si>
  <si>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</si>
  <si>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</si>
  <si>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робот</t>
  </si>
  <si>
    <t>склад</t>
  </si>
  <si>
    <t>Васильев,
Фомин</t>
  </si>
  <si>
    <t>отгрузка</t>
  </si>
  <si>
    <t>торцовка кол ЧПУ</t>
  </si>
  <si>
    <t>работа на лазере</t>
  </si>
  <si>
    <t>Яблоков</t>
  </si>
  <si>
    <t>отгрузка,
работа на лазере</t>
  </si>
  <si>
    <t>за 31.03.2023</t>
  </si>
  <si>
    <t>чистка снега</t>
  </si>
  <si>
    <t>Белов,
Васильев</t>
  </si>
  <si>
    <t>робот,
торцовка кол ЧПУ</t>
  </si>
  <si>
    <t xml:space="preserve">зенковка деталей для Лисичкина,
ТО лазерной сварки, резиновые шайбы для заказа "Электрон-комплекс" </t>
  </si>
  <si>
    <t>Поклад</t>
  </si>
  <si>
    <t>за 30.03.2023</t>
  </si>
  <si>
    <t>за 29.03.2023</t>
  </si>
  <si>
    <t>резка резьбы в кол,
работа на лазере</t>
  </si>
  <si>
    <t>за 28.03.2023</t>
  </si>
  <si>
    <t>резьба в кол,
склад,
работа на лазере</t>
  </si>
  <si>
    <t>за 27.03.2023</t>
  </si>
  <si>
    <t>работа на лазере,
резка резьбы в кол</t>
  </si>
  <si>
    <t>за 24.03.2023</t>
  </si>
  <si>
    <t>за 23.03.2023</t>
  </si>
  <si>
    <t>за 22.03.2023</t>
  </si>
  <si>
    <t>за 21.03.2023</t>
  </si>
  <si>
    <t>приварка шпилек домофонов</t>
  </si>
  <si>
    <t>Скобелева</t>
  </si>
  <si>
    <t>за 20.03.2023</t>
  </si>
  <si>
    <t>отгрузка,
работа на лазере,
торцовка кол ЧПУ</t>
  </si>
  <si>
    <t>за 17.03.2023</t>
  </si>
  <si>
    <t>за 16.03.2023</t>
  </si>
  <si>
    <t>склад,
работа на лазере</t>
  </si>
  <si>
    <t>за 15.03.2023</t>
  </si>
  <si>
    <t>Васчильев</t>
  </si>
  <si>
    <t>за 14.03.2023</t>
  </si>
  <si>
    <t>приварка шпилек к домофонам</t>
  </si>
  <si>
    <t>уборка снега</t>
  </si>
  <si>
    <t>за 13.03.2023</t>
  </si>
  <si>
    <t>Фомин,
Воробьев</t>
  </si>
  <si>
    <t>за 10.03.2023</t>
  </si>
  <si>
    <t>робот,
торцовка кол ЧПУ,
резка резьбы в кол</t>
  </si>
  <si>
    <t>за 09.03.2023</t>
  </si>
  <si>
    <t>за 07.03.2023</t>
  </si>
  <si>
    <t>за 06.03.2023</t>
  </si>
  <si>
    <t>за 03.03.2023</t>
  </si>
  <si>
    <t>отгрузка,
столовая</t>
  </si>
  <si>
    <t>за 02.03.2023</t>
  </si>
  <si>
    <t>не доделано 120 сердечников</t>
  </si>
  <si>
    <t>за 01.03.2023</t>
  </si>
  <si>
    <t>резка резьы в кол,
торцовка кол чпу,
работа на лазере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</si>
</sst>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66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id="64" name="Таблица1145811172023262932353841442581114172023262932353841444750258111417202326293235384144535659626568258111417202326293235384144475053565962717477258111425817202326293235384144475053565962656871747780838625811141720232629323538414447505356596265892565" displayName="Таблица1145811172023262932353841442581114172023262932353841444750258111417202326293235384144535659626568258111417202326293235384144475053565962717477258111425817202326293235384144475053565962656871747780838625811141720232629323538414447505356596265892565" ref="A2:F13" totalsRowShown="0" headerRowDxfId="65">
  <autoFilter ref="A2:F13"/>
  <tableColumns count="6">
    <tableColumn id="1" name="Столбец1" dataDxfId="64"/>
    <tableColumn id="2" name="А" dataDxfId="6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65" name="Таблица2156912182124273033363942453691215182124273033363942454851369121518212427303336394245545760636669369121518212427303336394245485154576063727578369121536918212427303336394245485154576063666972757881848736912151821242730333639424548515457606366903666" displayName="Таблица215691218212427303336394245369121518212427303336394245485136912151821242730333639424554576063666936912151821242730333639424548515457606372757836912153691821242730333639424548515457606366697275788184873691215182124273033363942454851545760636690366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66" name="Таблица3167101319222528313437404346471013161922252831343740434649524710131619222528313437404346555861646770471013161922252831343740434649525558616473767947101316471019222528313437404346495255586164677073767982858847101316192225283134374043464952555861667" displayName="Таблица316710131922252831343740434647101316192225283134374043464952471013161922252831343740434655586164677047101316192225283134374043464952555861647376794710131647101922252831343740434649525558616467707376798285884710131619222528313437404346495255586166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61" name="Таблица1145811172023262932353841442581114172023262932353841444750258111417202326293235384144535659626568258111417202326293235384144475053565962717477258111425817202326293235384144475053565962656871747780838625811141720232629323538414447505356596265892562" displayName="Таблица1145811172023262932353841442581114172023262932353841444750258111417202326293235384144535659626568258111417202326293235384144475053565962717477258111425817202326293235384144475053565962656871747780838625811141720232629323538414447505356596265892562" ref="A2:F13" totalsRowShown="0" headerRowDxfId="62">
  <autoFilter ref="A2:F13"/>
  <tableColumns count="6">
    <tableColumn id="1" name="Столбец1" dataDxfId="61"/>
    <tableColumn id="2" name="А" dataDxfId="6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62" name="Таблица2156912182124273033363942453691215182124273033363942454851369121518212427303336394245545760636669369121518212427303336394245485154576063727578369121536918212427303336394245485154576063666972757881848736912151821242730333639424548515457606366903663" displayName="Таблица215691218212427303336394245369121518212427303336394245485136912151821242730333639424554576063666936912151821242730333639424548515457606372757836912153691821242730333639424548515457606366697275788184873691215182124273033363942454851545760636690366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73767947101316471019222528313437404346495255586164677073767982858847101316192225283134374043464952555861664" displayName="Таблица316710131922252831343740434647101316192225283134374043464952471013161922252831343740434655586164677047101316192225283134374043464952555861647376794710131647101922252831343740434649525558616467707376798285884710131619222528313437404346495255586166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58" name="Таблица1145811172023262932353841442581114172023262932353841444750258111417202326293235384144535659626568258111417202326293235384144475053565962717477258111425817202326293235384144475053565962656871747780838625811141720232629323538414447505356596265892559" displayName="Таблица1145811172023262932353841442581114172023262932353841444750258111417202326293235384144535659626568258111417202326293235384144475053565962717477258111425817202326293235384144475053565962656871747780838625811141720232629323538414447505356596265892559" ref="A2:F13" totalsRowShown="0" headerRowDxfId="59">
  <autoFilter ref="A2:F13"/>
  <tableColumns count="6">
    <tableColumn id="1" name="Столбец1" dataDxfId="58"/>
    <tableColumn id="2" name="А" dataDxfId="5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59" name="Таблица2156912182124273033363942453691215182124273033363942454851369121518212427303336394245545760636669369121518212427303336394245485154576063727578369121536918212427303336394245485154576063666972757881848736912151821242730333639424548515457606366903660" displayName="Таблица215691218212427303336394245369121518212427303336394245485136912151821242730333639424554576063666936912151821242730333639424548515457606372757836912153691821242730333639424548515457606366697275788184873691215182124273033363942454851545760636690366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6473767947101316471019222528313437404346495255586164677073767982858847101316192225283134374043464952555861661" displayName="Таблица316710131922252831343740434647101316192225283134374043464952471013161922252831343740434655586164677047101316192225283134374043464952555861647376794710131647101922252831343740434649525558616467707376798285884710131619222528313437404346495255586166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46" name="Таблица1145811172023262932353841442581114172023262932353841444750258111417202326293235384144535659626568258111417202326293235384144475053565962717477258111425817202326293235384144475053565962656871747780838625811141720232629323538414447505356596265892547" displayName="Таблица1145811172023262932353841442581114172023262932353841444750258111417202326293235384144535659626568258111417202326293235384144475053565962717477258111425817202326293235384144475053565962656871747780838625811141720232629323538414447505356596265892547" ref="A2:F13" totalsRowShown="0" headerRowDxfId="56">
  <autoFilter ref="A2:F13"/>
  <tableColumns count="6">
    <tableColumn id="1" name="Столбец1" dataDxfId="55"/>
    <tableColumn id="2" name="А" dataDxfId="5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47" name="Таблица2156912182124273033363942453691215182124273033363942454851369121518212427303336394245545760636669369121518212427303336394245485154576063727578369121536918212427303336394245485154576063666972757881848736912151821242730333639424548515457606366903648" displayName="Таблица215691218212427303336394245369121518212427303336394245485136912151821242730333639424554576063666936912151821242730333639424548515457606372757836912153691821242730333639424548515457606366697275788184873691215182124273033363942454851545760636690364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8847101316192225283134374043464952555861649" displayName="Таблица316710131922252831343740434647101316192225283134374043464952471013161922252831343740434655586164677047101316192225283134374043464952555861647376794710131647101922252831343740434649525558616467707376798285884710131619222528313437404346495255586164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43" name="Таблица1145811172023262932353841442581114172023262932353841444750258111417202326293235384144535659626568258111417202326293235384144475053565962717477258111425817202326293235384144475053565962656871747780838625811141720232629323538414447505356596265892544" displayName="Таблица1145811172023262932353841442581114172023262932353841444750258111417202326293235384144535659626568258111417202326293235384144475053565962717477258111425817202326293235384144475053565962656871747780838625811141720232629323538414447505356596265892544" ref="A2:F13" totalsRowShown="0" headerRowDxfId="53">
  <autoFilter ref="A2:F13"/>
  <tableColumns count="6">
    <tableColumn id="1" name="Столбец1" dataDxfId="52"/>
    <tableColumn id="2" name="А" dataDxfId="5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44" name="Таблица2156912182124273033363942453691215182124273033363942454851369121518212427303336394245545760636669369121518212427303336394245485154576063727578369121536918212427303336394245485154576063666972757881848736912151821242730333639424548515457606366903645" displayName="Таблица215691218212427303336394245369121518212427303336394245485136912151821242730333639424554576063666936912151821242730333639424548515457606372757836912153691821242730333639424548515457606366697275788184873691215182124273033363942454851545760636690364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7982858847101316192225283134374043464952555861646" displayName="Таблица316710131922252831343740434647101316192225283134374043464952471013161922252831343740434655586164677047101316192225283134374043464952555861647376794710131647101922252831343740434649525558616467707376798285884710131619222528313437404346495255586164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40" name="Таблица1145811172023262932353841442581114172023262932353841444750258111417202326293235384144535659626568258111417202326293235384144475053565962717477258111425817202326293235384144475053565962656871747780838625811141720232629323538414447505356596265892541" displayName="Таблица1145811172023262932353841442581114172023262932353841444750258111417202326293235384144535659626568258111417202326293235384144475053565962717477258111425817202326293235384144475053565962656871747780838625811141720232629323538414447505356596265892541" ref="A2:F13" totalsRowShown="0" headerRowDxfId="50">
  <autoFilter ref="A2:F13"/>
  <tableColumns count="6">
    <tableColumn id="1" name="Столбец1" dataDxfId="49"/>
    <tableColumn id="2" name="А" dataDxfId="4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41" name="Таблица2156912182124273033363942453691215182124273033363942454851369121518212427303336394245545760636669369121518212427303336394245485154576063727578369121536918212427303336394245485154576063666972757881848736912151821242730333639424548515457606366903642" displayName="Таблица215691218212427303336394245369121518212427303336394245485136912151821242730333639424554576063666936912151821242730333639424548515457606372757836912153691821242730333639424548515457606366697275788184873691215182124273033363942454851545760636690364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42" name="Таблица3167101319222528313437404346471013161922252831343740434649524710131619222528313437404346555861646770471013161922252831343740434649525558616473767947101316471019222528313437404346495255586164677073767982858847101316192225283134374043464952555861643" displayName="Таблица316710131922252831343740434647101316192225283134374043464952471013161922252831343740434655586164677047101316192225283134374043464952555861647376794710131647101922252831343740434649525558616467707376798285884710131619222528313437404346495255586164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37" name="Таблица1145811172023262932353841442581114172023262932353841444750258111417202326293235384144535659626568258111417202326293235384144475053565962717477258111425817202326293235384144475053565962656871747780838625811141720232629323538414447505356596265892538" displayName="Таблица1145811172023262932353841442581114172023262932353841444750258111417202326293235384144535659626568258111417202326293235384144475053565962717477258111425817202326293235384144475053565962656871747780838625811141720232629323538414447505356596265892538" ref="A2:F13" totalsRowShown="0" headerRowDxfId="47">
  <autoFilter ref="A2:F13"/>
  <tableColumns count="6">
    <tableColumn id="1" name="Столбец1" dataDxfId="46"/>
    <tableColumn id="2" name="А" dataDxfId="4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38" name="Таблица2156912182124273033363942453691215182124273033363942454851369121518212427303336394245545760636669369121518212427303336394245485154576063727578369121536918212427303336394245485154576063666972757881848736912151821242730333639424548515457606366903639" displayName="Таблица215691218212427303336394245369121518212427303336394245485136912151821242730333639424554576063666936912151821242730333639424548515457606372757836912153691821242730333639424548515457606366697275788184873691215182124273033363942454851545760636690363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39" name="Таблица3167101319222528313437404346471013161922252831343740434649524710131619222528313437404346555861646770471013161922252831343740434649525558616473767947101316471019222528313437404346495255586164677073767982858847101316192225283134374043464952555861640" displayName="Таблица316710131922252831343740434647101316192225283134374043464952471013161922252831343740434655586164677047101316192225283134374043464952555861647376794710131647101922252831343740434649525558616467707376798285884710131619222528313437404346495255586164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5" name="Таблица1145811172023262932353841442581114172023262932353841444750258111417202326293235384144535659626568258111417202326293235384144475053565962717477258111425817202326293235384144475053565962656871747780838625811141720232629323538414447505356596265892526" displayName="Таблица1145811172023262932353841442581114172023262932353841444750258111417202326293235384144535659626568258111417202326293235384144475053565962717477258111425817202326293235384144475053565962656871747780838625811141720232629323538414447505356596265892526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848736912151821242730333639424548515457606366903627" displayName="Таблица215691218212427303336394245369121518212427303336394245485136912151821242730333639424554576063666936912151821242730333639424548515457606372757836912153691821242730333639424548515457606366697275788184873691215182124273033363942454851545760636690362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7" name="Таблица3167101319222528313437404346471013161922252831343740434649524710131619222528313437404346555861646770471013161922252831343740434649525558616473767947101316471019222528313437404346495255586164677073767982858847101316192225283134374043464952555861628" displayName="Таблица316710131922252831343740434647101316192225283134374043464952471013161922252831343740434655586164677047101316192225283134374043464952555861647376794710131647101922252831343740434649525558616467707376798285884710131619222528313437404346495255586162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2" name="Таблица1145811172023262932353841442581114172023262932353841444750258111417202326293235384144535659626568258111417202326293235384144475053565962717477258111425817202326293235384144475053565962656871747780838625811141720232629323538414447505356596265892523" displayName="Таблица1145811172023262932353841442581114172023262932353841444750258111417202326293235384144535659626568258111417202326293235384144475053565962717477258111425817202326293235384144475053565962656871747780838625811141720232629323538414447505356596265892523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624" displayName="Таблица21569121821242730333639424536912151821242730333639424548513691215182124273033363942455457606366693691215182124273033363942454851545760637275783691215369182124273033363942454851545760636669727578818487369121518212427303336394245485154576063669036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4" name="Таблица3167101319222528313437404346471013161922252831343740434649524710131619222528313437404346555861646770471013161922252831343740434649525558616473767947101316471019222528313437404346495255586164677073767982858847101316192225283134374043464952555861625" displayName="Таблица316710131922252831343740434647101316192225283134374043464952471013161922252831343740434655586164677047101316192225283134374043464952555861647376794710131647101922252831343740434649525558616467707376798285884710131619222528313437404346495255586162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38414447505356596265892520" displayName="Таблица1145811172023262932353841442581114172023262932353841444750258111417202326293235384144535659626568258111417202326293235384144475053565962717477258111425817202326293235384144475053565962656871747780838625811141720232629323538414447505356596265892520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0" name="Таблица2156912182124273033363942453691215182124273033363942454851369121518212427303336394245545760636669369121518212427303336394245485154576063727578369121536918212427303336394245485154576063666972757881848736912151821242730333639424548515457606366903621" displayName="Таблица21569121821242730333639424536912151821242730333639424548513691215182124273033363942455457606366693691215182124273033363942454851545760637275783691215369182124273033363942454851545760636669727578818487369121518212427303336394245485154576063669036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21" name="Таблица3167101319222528313437404346471013161922252831343740434649524710131619222528313437404346555861646770471013161922252831343740434649525558616473767947101316471019222528313437404346495255586164677073767982858847101316192225283134374043464952555861622" displayName="Таблица316710131922252831343740434647101316192225283134374043464952471013161922252831343740434655586164677047101316192225283134374043464952555861647376794710131647101922252831343740434649525558616467707376798285884710131619222528313437404346495255586162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517" displayName="Таблица1145811172023262932353841442581114172023262932353841444750258111417202326293235384144535659626568258111417202326293235384144475053565962717477258111425817202326293235384144475053565962656871747780838625811141720232629323538414447505356596265892517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17" name="Таблица2156912182124273033363942453691215182124273033363942454851369121518212427303336394245545760636669369121518212427303336394245485154576063727578369121536918212427303336394245485154576063666972757881848736912151821242730333639424548515457606366903618" displayName="Таблица21569121821242730333639424536912151821242730333639424548513691215182124273033363942455457606366693691215182124273033363942454851545760637275783691215369182124273033363942454851545760636669727578818487369121518212427303336394245485154576063669036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8" name="Таблица3167101319222528313437404346471013161922252831343740434649524710131619222528313437404346555861646770471013161922252831343740434649525558616473767947101316471019222528313437404346495255586164677073767982858847101316192225283134374043464952555861619" displayName="Таблица316710131922252831343740434647101316192225283134374043464952471013161922252831343740434655586164677047101316192225283134374043464952555861647376794710131647101922252831343740434649525558616467707376798285884710131619222528313437404346495255586161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514" displayName="Таблица1145811172023262932353841442581114172023262932353841444750258111417202326293235384144535659626568258111417202326293235384144475053565962717477258111425817202326293235384144475053565962656871747780838625811141720232629323538414447505356596265892514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4" name="Таблица2156912182124273033363942453691215182124273033363942454851369121518212427303336394245545760636669369121518212427303336394245485154576063727578369121536918212427303336394245485154576063666972757881848736912151821242730333639424548515457606366903615" displayName="Таблица21569121821242730333639424536912151821242730333639424548513691215182124273033363942455457606366693691215182124273033363942454851545760637275783691215369182124273033363942454851545760636669727578818487369121518212427303336394245485154576063669036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15" name="Таблица3167101319222528313437404346471013161922252831343740434649524710131619222528313437404346555861646770471013161922252831343740434649525558616473767947101316471019222528313437404346495255586164677073767982858847101316192225283134374043464952555861616" displayName="Таблица316710131922252831343740434647101316192225283134374043464952471013161922252831343740434655586164677047101316192225283134374043464952555861647376794710131647101922252831343740434649525558616467707376798285884710131619222528313437404346495255586161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511" displayName="Таблица1145811172023262932353841442581114172023262932353841444750258111417202326293235384144535659626568258111417202326293235384144475053565962717477258111425817202326293235384144475053565962656871747780838625811141720232629323538414447505356596265892511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11" name="Таблица2156912182124273033363942453691215182124273033363942454851369121518212427303336394245545760636669369121518212427303336394245485154576063727578369121536918212427303336394245485154576063666972757881848736912151821242730333639424548515457606366903612" displayName="Таблица21569121821242730333639424536912151821242730333639424548513691215182124273033363942455457606366693691215182124273033363942454851545760637275783691215369182124273033363942454851545760636669727578818487369121518212427303336394245485154576063669036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12" name="Таблица3167101319222528313437404346471013161922252831343740434649524710131619222528313437404346555861646770471013161922252831343740434649525558616473767947101316471019222528313437404346495255586164677073767982858847101316192225283134374043464952555861613" displayName="Таблица316710131922252831343740434647101316192225283134374043464952471013161922252831343740434655586164677047101316192225283134374043464952555861647376794710131647101922252831343740434649525558616467707376798285884710131619222528313437404346495255586161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558" displayName="Таблица1145811172023262932353841442581114172023262932353841444750258111417202326293235384144535659626568258111417202326293235384144475053565962717477258111425817202326293235384144475053565962656871747780838625811141720232629323538414447505356596265892558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8" name="Таблица2156912182124273033363942453691215182124273033363942454851369121518212427303336394245545760636669369121518212427303336394245485154576063727578369121536918212427303336394245485154576063666972757881848736912151821242730333639424548515457606366903659" displayName="Таблица215691218212427303336394245369121518212427303336394245485136912151821242730333639424554576063666936912151821242730333639424548515457606372757836912153691821242730333639424548515457606366697275788184873691215182124273033363942454851545760636690365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9" name="Таблица3167101319222528313437404346471013161922252831343740434649524710131619222528313437404346555861646770471013161922252831343740434649525558616473767947101316471019222528313437404346495255586164677073767982858847101316192225283134374043464952555861610" displayName="Таблица316710131922252831343740434647101316192225283134374043464952471013161922252831343740434655586164677047101316192225283134374043464952555861647376794710131647101922252831343740434649525558616467707376798285884710131619222528313437404346495255586161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555" displayName="Таблица1145811172023262932353841442581114172023262932353841444750258111417202326293235384144535659626568258111417202326293235384144475053565962717477258111425817202326293235384144475053565962656871747780838625811141720232629323538414447505356596265892555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5" name="Таблица2156912182124273033363942453691215182124273033363942454851369121518212427303336394245545760636669369121518212427303336394245485154576063727578369121536918212427303336394245485154576063666972757881848736912151821242730333639424548515457606366903656" displayName="Таблица215691218212427303336394245369121518212427303336394245485136912151821242730333639424554576063666936912151821242730333639424548515457606372757836912153691821242730333639424548515457606366697275788184873691215182124273033363942454851545760636690365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6" name="Таблица3167101319222528313437404346471013161922252831343740434649524710131619222528313437404346555861646770471013161922252831343740434649525558616473767947101316471019222528313437404346495255586164677073767982858847101316192225283134374043464952555861657" displayName="Таблица316710131922252831343740434647101316192225283134374043464952471013161922252831343740434655586164677047101316192225283134374043464952555861647376794710131647101922252831343740434649525558616467707376798285884710131619222528313437404346495255586165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552" displayName="Таблица1145811172023262932353841442581114172023262932353841444750258111417202326293235384144535659626568258111417202326293235384144475053565962717477258111425817202326293235384144475053565962656871747780838625811141720232629323538414447505356596265892552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2" name="Таблица2156912182124273033363942453691215182124273033363942454851369121518212427303336394245545760636669369121518212427303336394245485154576063727578369121536918212427303336394245485154576063666972757881848736912151821242730333639424548515457606366903653" displayName="Таблица215691218212427303336394245369121518212427303336394245485136912151821242730333639424554576063666936912151821242730333639424548515457606372757836912153691821242730333639424548515457606366697275788184873691215182124273033363942454851545760636690365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3" name="Таблица3167101319222528313437404346471013161922252831343740434649524710131619222528313437404346555861646770471013161922252831343740434649525558616473767947101316471019222528313437404346495255586164677073767982858847101316192225283134374043464952555861654" displayName="Таблица316710131922252831343740434647101316192225283134374043464952471013161922252831343740434655586164677047101316192225283134374043464952555861647376794710131647101922252831343740434649525558616467707376798285884710131619222528313437404346495255586165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55" name="Таблица1145811172023262932353841442581114172023262932353841444750258111417202326293235384144535659626568258111417202326293235384144475053565962717477258111425817202326293235384144475053565962656871747780838625811141720232629323538414447505356596265892556" displayName="Таблица1145811172023262932353841442581114172023262932353841444750258111417202326293235384144535659626568258111417202326293235384144475053565962717477258111425817202326293235384144475053565962656871747780838625811141720232629323538414447505356596265892556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56" name="Таблица2156912182124273033363942453691215182124273033363942454851369121518212427303336394245545760636669369121518212427303336394245485154576063727578369121536918212427303336394245485154576063666972757881848736912151821242730333639424548515457606366903657" displayName="Таблица215691218212427303336394245369121518212427303336394245485136912151821242730333639424554576063666936912151821242730333639424548515457606372757836912153691821242730333639424548515457606366697275788184873691215182124273033363942454851545760636690365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57" name="Таблица3167101319222528313437404346471013161922252831343740434649524710131619222528313437404346555861646770471013161922252831343740434649525558616473767947101316471019222528313437404346495255586164677073767982858847101316192225283134374043464952555861658" displayName="Таблица316710131922252831343740434647101316192225283134374043464952471013161922252831343740434655586164677047101316192225283134374043464952555861647376794710131647101922252831343740434649525558616467707376798285884710131619222528313437404346495255586165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52" name="Таблица1145811172023262932353841442581114172023262932353841444750258111417202326293235384144535659626568258111417202326293235384144475053565962717477258111425817202326293235384144475053565962656871747780838625811141720232629323538414447505356596265892553" displayName="Таблица1145811172023262932353841442581114172023262932353841444750258111417202326293235384144535659626568258111417202326293235384144475053565962717477258111425817202326293235384144475053565962656871747780838625811141720232629323538414447505356596265892553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53" name="Таблица2156912182124273033363942453691215182124273033363942454851369121518212427303336394245545760636669369121518212427303336394245485154576063727578369121536918212427303336394245485154576063666972757881848736912151821242730333639424548515457606366903654" displayName="Таблица215691218212427303336394245369121518212427303336394245485136912151821242730333639424554576063666936912151821242730333639424548515457606372757836912153691821242730333639424548515457606366697275788184873691215182124273033363942454851545760636690365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54" name="Таблица3167101319222528313437404346471013161922252831343740434649524710131619222528313437404346555861646770471013161922252831343740434649525558616473767947101316471019222528313437404346495255586164677073767982858847101316192225283134374043464952555861655" displayName="Таблица316710131922252831343740434647101316192225283134374043464952471013161922252831343740434655586164677047101316192225283134374043464952555861647376794710131647101922252831343740434649525558616467707376798285884710131619222528313437404346495255586165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49" name="Таблица1145811172023262932353841442581114172023262932353841444750258111417202326293235384144535659626568258111417202326293235384144475053565962717477258111425817202326293235384144475053565962656871747780838625811141720232629323538414447505356596265892550" displayName="Таблица1145811172023262932353841442581114172023262932353841444750258111417202326293235384144535659626568258111417202326293235384144475053565962717477258111425817202326293235384144475053565962656871747780838625811141720232629323538414447505356596265892550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50" name="Таблица2156912182124273033363942453691215182124273033363942454851369121518212427303336394245545760636669369121518212427303336394245485154576063727578369121536918212427303336394245485154576063666972757881848736912151821242730333639424548515457606366903651" displayName="Таблица215691218212427303336394245369121518212427303336394245485136912151821242730333639424554576063666936912151821242730333639424548515457606372757836912153691821242730333639424548515457606366697275788184873691215182124273033363942454851545760636690365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55586164677073767982858847101316192225283134374043464952555861652" displayName="Таблица316710131922252831343740434647101316192225283134374043464952471013161922252831343740434655586164677047101316192225283134374043464952555861647376794710131647101922252831343740434649525558616467707376798285884710131619222528313437404346495255586165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34" name="Таблица1145811172023262932353841442581114172023262932353841444750258111417202326293235384144535659626568258111417202326293235384144475053565962717477258111425817202326293235384144475053565962656871747780838625811141720232629323538414447505356596265892535" displayName="Таблица1145811172023262932353841442581114172023262932353841444750258111417202326293235384144535659626568258111417202326293235384144475053565962717477258111425817202326293235384144475053565962656871747780838625811141720232629323538414447505356596265892535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35" name="Таблица2156912182124273033363942453691215182124273033363942454851369121518212427303336394245545760636669369121518212427303336394245485154576063727578369121536918212427303336394245485154576063666972757881848736912151821242730333639424548515457606366903636" displayName="Таблица21569121821242730333639424536912151821242730333639424548513691215182124273033363942455457606366693691215182124273033363942454851545760637275783691215369182124273033363942454851545760636669727578818487369121518212427303336394245485154576063669036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36" name="Таблица3167101319222528313437404346471013161922252831343740434649524710131619222528313437404346555861646770471013161922252831343740434649525558616473767947101316471019222528313437404346495255586164677073767982858847101316192225283134374043464952555861637" displayName="Таблица316710131922252831343740434647101316192225283134374043464952471013161922252831343740434655586164677047101316192225283134374043464952555861647376794710131647101922252831343740434649525558616467707376798285884710131619222528313437404346495255586163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31" name="Таблица1145811172023262932353841442581114172023262932353841444750258111417202326293235384144535659626568258111417202326293235384144475053565962717477258111425817202326293235384144475053565962656871747780838625811141720232629323538414447505356596265892532" displayName="Таблица1145811172023262932353841442581114172023262932353841444750258111417202326293235384144535659626568258111417202326293235384144475053565962717477258111425817202326293235384144475053565962656871747780838625811141720232629323538414447505356596265892532" ref="A2:G13" totalsRowShown="0" headerRowDxfId="5">
  <autoFilter ref="A2:G13"/>
  <tableColumns count="7">
    <tableColumn id="1" name="Столбец1" dataDxfId="4"/>
    <tableColumn id="2" name="А" dataDxfId="3"/>
    <tableColumn id="3" name="Б"/>
    <tableColumn id="4" name="В=А*Б"/>
    <tableColumn id="5" name="Г"/>
    <tableColumn id="6" name="Д=А*Г"/>
    <tableColumn id="7" name="Столбец2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36394245485154576063666972757881848736912151821242730333639424548515457606366903633" displayName="Таблица215691218212427303336394245369121518212427303336394245485136912151821242730333639424554576063666936912151821242730333639424548515457606372757836912153691821242730333639424548515457606366697275788184873691215182124273033363942454851545760636690363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33" name="Таблица3167101319222528313437404346471013161922252831343740434649524710131619222528313437404346555861646770471013161922252831343740434649525558616473767947101316471019222528313437404346495255586164677073767982858847101316192225283134374043464952555861634" displayName="Таблица316710131922252831343740434647101316192225283134374043464952471013161922252831343740434655586164677047101316192225283134374043464952555861647376794710131647101922252831343740434649525558616467707376798285884710131619222528313437404346495255586163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28" name="Таблица1145811172023262932353841442581114172023262932353841444750258111417202326293235384144535659626568258111417202326293235384144475053565962717477258111425817202326293235384144475053565962656871747780838625811141720232629323538414447505356596265892529" displayName="Таблица1145811172023262932353841442581114172023262932353841444750258111417202326293235384144535659626568258111417202326293235384144475053565962717477258111425817202326293235384144475053565962656871747780838625811141720232629323538414447505356596265892529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3336394245485154576063666972757881848736912151821242730333639424548515457606366903630" displayName="Таблица215691218212427303336394245369121518212427303336394245485136912151821242730333639424554576063666936912151821242730333639424548515457606372757836912153691821242730333639424548515457606366697275788184873691215182124273033363942454851545760636690363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30" name="Таблица3167101319222528313437404346471013161922252831343740434649524710131619222528313437404346555861646770471013161922252831343740434649525558616473767947101316471019222528313437404346495255586164677073767982858847101316192225283134374043464952555861631" displayName="Таблица316710131922252831343740434647101316192225283134374043464952471013161922252831343740434655586164677047101316192225283134374043464952555861647376794710131647101922252831343740434649525558616467707376798285884710131619222528313437404346495255586163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.xml"/><Relationship Id="rId2" Type="http://schemas.openxmlformats.org/officeDocument/2006/relationships/table" Target="../tables/table65.xml"/><Relationship Id="rId1" Type="http://schemas.openxmlformats.org/officeDocument/2006/relationships/table" Target="../tables/table6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E42" sqref="E42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C10">
        <v>95</v>
      </c>
      <c r="D10">
        <f>$B$10*$C$10</f>
        <v>1225.5</v>
      </c>
      <c r="E10">
        <v>95</v>
      </c>
      <c r="F10">
        <f>$B$10*$E$10</f>
        <v>1225.5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3613.5</v>
      </c>
      <c r="E13" s="1" t="s">
        <v>23</v>
      </c>
      <c r="F13">
        <f>SUM(F4:F12)</f>
        <v>3613.5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11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5</v>
      </c>
    </row>
    <row r="26" spans="1:4">
      <c r="A26" t="s">
        <v>38</v>
      </c>
      <c r="B26">
        <v>8</v>
      </c>
      <c r="D26">
        <v>8</v>
      </c>
    </row>
    <row r="27" spans="1:4">
      <c r="A27" t="s">
        <v>51</v>
      </c>
      <c r="B27">
        <v>8</v>
      </c>
      <c r="D27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3540</v>
      </c>
    </row>
    <row r="30" spans="1:4" ht="45">
      <c r="A30" s="1" t="s">
        <v>41</v>
      </c>
      <c r="B30">
        <f>F13/B28</f>
        <v>0.94101562500000002</v>
      </c>
      <c r="C30" s="1" t="s">
        <v>42</v>
      </c>
      <c r="D30">
        <f>F13/D28</f>
        <v>1.0207627118644067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37</v>
      </c>
      <c r="B36" s="1" t="s">
        <v>54</v>
      </c>
      <c r="C36">
        <v>1</v>
      </c>
    </row>
    <row r="37" spans="1:4" ht="30">
      <c r="A37" s="1" t="s">
        <v>55</v>
      </c>
      <c r="B37" s="1" t="s">
        <v>48</v>
      </c>
      <c r="C37">
        <v>2</v>
      </c>
    </row>
    <row r="38" spans="1:4" ht="30">
      <c r="A38" t="s">
        <v>35</v>
      </c>
      <c r="B38" s="1" t="s">
        <v>56</v>
      </c>
      <c r="C38">
        <v>4</v>
      </c>
    </row>
    <row r="39" spans="1:4" ht="120">
      <c r="A39" t="s">
        <v>30</v>
      </c>
      <c r="B39" s="1" t="s">
        <v>57</v>
      </c>
      <c r="C39">
        <v>9.5</v>
      </c>
    </row>
    <row r="40" spans="1:4">
      <c r="A40" t="s">
        <v>36</v>
      </c>
      <c r="B40" s="1" t="s">
        <v>50</v>
      </c>
      <c r="C40">
        <v>8.5</v>
      </c>
    </row>
    <row r="41" spans="1:4">
      <c r="A41" t="s">
        <v>58</v>
      </c>
      <c r="B41" s="1" t="s">
        <v>49</v>
      </c>
      <c r="C41">
        <v>3</v>
      </c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topLeftCell="A24" workbookViewId="0">
      <selection activeCell="F35" sqref="F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3672.5</v>
      </c>
      <c r="E13" s="1" t="s">
        <v>23</v>
      </c>
      <c r="F13">
        <f>SUM(F4:F12)</f>
        <v>3672.5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51</v>
      </c>
      <c r="B27">
        <v>8</v>
      </c>
      <c r="D27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3510</v>
      </c>
    </row>
    <row r="30" spans="1:4" ht="45">
      <c r="A30" s="1" t="s">
        <v>41</v>
      </c>
      <c r="B30">
        <f>F13/B28</f>
        <v>0.95638020833333337</v>
      </c>
      <c r="C30" s="1" t="s">
        <v>42</v>
      </c>
      <c r="D30">
        <f>F13/D28</f>
        <v>1.0462962962962963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>
      <c r="A37" s="1" t="s">
        <v>36</v>
      </c>
      <c r="B37" s="1" t="s">
        <v>50</v>
      </c>
      <c r="C37">
        <v>4</v>
      </c>
    </row>
    <row r="38" spans="1:4">
      <c r="A38" t="s">
        <v>37</v>
      </c>
      <c r="B38" s="1" t="s">
        <v>46</v>
      </c>
      <c r="C38">
        <v>0.5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9" sqref="F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145</v>
      </c>
      <c r="D9">
        <f>$B$9*$C$9</f>
        <v>1624</v>
      </c>
      <c r="E9">
        <v>145</v>
      </c>
      <c r="F9">
        <f>$B$9*$E$9</f>
        <v>1624</v>
      </c>
    </row>
    <row r="10" spans="1:6">
      <c r="A10" s="2" t="s">
        <v>19</v>
      </c>
      <c r="B10" s="6">
        <v>12.9</v>
      </c>
      <c r="C10">
        <v>130</v>
      </c>
      <c r="D10">
        <f>$B$10*$C$10</f>
        <v>1677</v>
      </c>
      <c r="E10">
        <v>130</v>
      </c>
      <c r="F10">
        <f>$B$10*$E$10</f>
        <v>1677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3637</v>
      </c>
      <c r="E13" s="1" t="s">
        <v>23</v>
      </c>
      <c r="F13">
        <f>SUM(F4:F12)</f>
        <v>3637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51</v>
      </c>
      <c r="B27">
        <v>8</v>
      </c>
      <c r="D27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3510</v>
      </c>
    </row>
    <row r="30" spans="1:4" ht="45">
      <c r="A30" s="1" t="s">
        <v>41</v>
      </c>
      <c r="B30">
        <f>F13/B28</f>
        <v>0.94713541666666667</v>
      </c>
      <c r="C30" s="1" t="s">
        <v>42</v>
      </c>
      <c r="D30">
        <f>F13/D28</f>
        <v>1.0361823361823361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 ht="45">
      <c r="A38" t="s">
        <v>36</v>
      </c>
      <c r="B38" s="1" t="s">
        <v>61</v>
      </c>
      <c r="C38">
        <v>4</v>
      </c>
    </row>
    <row r="39" spans="1:4">
      <c r="A39" t="s">
        <v>58</v>
      </c>
      <c r="B39" s="1" t="s">
        <v>49</v>
      </c>
      <c r="C39">
        <v>4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topLeftCell="A25"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265</v>
      </c>
      <c r="D7">
        <f>$B$7*$C$7</f>
        <v>2968</v>
      </c>
      <c r="E7">
        <v>265</v>
      </c>
      <c r="F7">
        <f>$B$7*$E$7</f>
        <v>2968</v>
      </c>
    </row>
    <row r="8" spans="1:6">
      <c r="A8" s="2" t="s">
        <v>17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3884.5</v>
      </c>
      <c r="E13" s="1" t="s">
        <v>23</v>
      </c>
      <c r="F13">
        <f>SUM(F4:F12)</f>
        <v>3884.5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11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51</v>
      </c>
      <c r="B27">
        <v>8</v>
      </c>
      <c r="D27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3720</v>
      </c>
    </row>
    <row r="30" spans="1:4" ht="45">
      <c r="A30" s="1" t="s">
        <v>41</v>
      </c>
      <c r="B30">
        <f>F13/B28</f>
        <v>1.0115885416666666</v>
      </c>
      <c r="C30" s="1" t="s">
        <v>42</v>
      </c>
      <c r="D30">
        <f>F13/D28</f>
        <v>1.0442204301075269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45">
      <c r="A37" s="1" t="s">
        <v>36</v>
      </c>
      <c r="B37" s="1" t="s">
        <v>63</v>
      </c>
      <c r="C37">
        <v>4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200</v>
      </c>
      <c r="D9">
        <f>$B$9*$C$9</f>
        <v>2240</v>
      </c>
      <c r="E9">
        <v>200</v>
      </c>
      <c r="F9">
        <f>$B$9*$E$9</f>
        <v>2240</v>
      </c>
    </row>
    <row r="10" spans="1:6">
      <c r="A10" s="2" t="s">
        <v>19</v>
      </c>
      <c r="B10" s="6">
        <v>12.9</v>
      </c>
      <c r="C10">
        <v>75</v>
      </c>
      <c r="D10">
        <f>$B$10*$C$10</f>
        <v>967.5</v>
      </c>
      <c r="E10">
        <v>75</v>
      </c>
      <c r="F10">
        <f>$B$10*$E$10</f>
        <v>967.5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C12">
        <v>10</v>
      </c>
      <c r="D12">
        <f>$B$12*$C$12</f>
        <v>124</v>
      </c>
      <c r="E12">
        <v>10</v>
      </c>
      <c r="F12">
        <f>$B$12*$E$12</f>
        <v>124</v>
      </c>
    </row>
    <row r="13" spans="1:6" ht="60">
      <c r="B13" s="1" t="s">
        <v>22</v>
      </c>
      <c r="C13" s="1"/>
      <c r="D13">
        <f>SUM(D4:D12)</f>
        <v>3667.5</v>
      </c>
      <c r="E13" s="1" t="s">
        <v>23</v>
      </c>
      <c r="F13">
        <f>SUM(F4:F12)</f>
        <v>3667.5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51</v>
      </c>
      <c r="B27">
        <v>8</v>
      </c>
      <c r="D27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3540</v>
      </c>
    </row>
    <row r="30" spans="1:4" ht="45">
      <c r="A30" s="1" t="s">
        <v>41</v>
      </c>
      <c r="B30">
        <f>F13/B28</f>
        <v>0.955078125</v>
      </c>
      <c r="C30" s="1" t="s">
        <v>42</v>
      </c>
      <c r="D30">
        <f>F13/D28</f>
        <v>1.0360169491525424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45">
      <c r="A37" s="1" t="s">
        <v>36</v>
      </c>
      <c r="B37" s="1" t="s">
        <v>65</v>
      </c>
      <c r="C37">
        <v>4</v>
      </c>
    </row>
    <row r="38" spans="1:4">
      <c r="A38" t="s">
        <v>58</v>
      </c>
      <c r="B38" s="1" t="s">
        <v>49</v>
      </c>
      <c r="C38">
        <v>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6"/>
  <sheetViews>
    <sheetView topLeftCell="A30" workbookViewId="0">
      <selection activeCell="E36" sqref="E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265</v>
      </c>
      <c r="D7">
        <f>$B$7*$C$7</f>
        <v>2968</v>
      </c>
      <c r="E7">
        <v>265</v>
      </c>
      <c r="F7">
        <f>$B$7*$E$7</f>
        <v>2968</v>
      </c>
    </row>
    <row r="8" spans="1:6">
      <c r="A8" s="2" t="s">
        <v>17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3884.5</v>
      </c>
      <c r="E13" s="1" t="s">
        <v>23</v>
      </c>
      <c r="F13">
        <f>SUM(F4:F12)</f>
        <v>3884.5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51</v>
      </c>
      <c r="B27">
        <v>8</v>
      </c>
      <c r="D27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3540</v>
      </c>
    </row>
    <row r="30" spans="1:4" ht="45">
      <c r="A30" s="1" t="s">
        <v>41</v>
      </c>
      <c r="B30">
        <f>F13/B28</f>
        <v>1.0115885416666666</v>
      </c>
      <c r="C30" s="1" t="s">
        <v>42</v>
      </c>
      <c r="D30">
        <f>F13/D28</f>
        <v>1.0973163841807909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35</v>
      </c>
      <c r="B36" s="1" t="s">
        <v>56</v>
      </c>
      <c r="C36">
        <v>5.5</v>
      </c>
    </row>
    <row r="37" spans="1:4" ht="30">
      <c r="A37" s="1" t="s">
        <v>36</v>
      </c>
      <c r="B37" s="1" t="s">
        <v>52</v>
      </c>
      <c r="C37">
        <v>4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topLeftCell="A3" workbookViewId="0">
      <selection activeCell="E35" sqref="E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20</v>
      </c>
      <c r="D5">
        <f>$B$5*$C$5</f>
        <v>224</v>
      </c>
      <c r="E5">
        <v>20</v>
      </c>
      <c r="F5">
        <f>$B$5*$E$5</f>
        <v>224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220</v>
      </c>
      <c r="D9">
        <f>$B$9*$C$9</f>
        <v>2464</v>
      </c>
      <c r="E9">
        <v>220</v>
      </c>
      <c r="F9">
        <f>$B$9*$E$9</f>
        <v>2464</v>
      </c>
    </row>
    <row r="10" spans="1:6">
      <c r="A10" s="2" t="s">
        <v>19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3784.5</v>
      </c>
      <c r="E13" s="1" t="s">
        <v>23</v>
      </c>
      <c r="F13">
        <f>SUM(F4:F12)</f>
        <v>3784.5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51</v>
      </c>
      <c r="B27">
        <v>8</v>
      </c>
      <c r="D27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3510</v>
      </c>
    </row>
    <row r="30" spans="1:4" ht="45">
      <c r="A30" s="1" t="s">
        <v>41</v>
      </c>
      <c r="B30">
        <f>F13/B28</f>
        <v>0.98554687500000004</v>
      </c>
      <c r="C30" s="1" t="s">
        <v>42</v>
      </c>
      <c r="D30">
        <f>F13/D28</f>
        <v>1.0782051282051281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>
      <c r="A37" s="1" t="s">
        <v>36</v>
      </c>
      <c r="B37" s="1" t="s">
        <v>50</v>
      </c>
      <c r="C37">
        <v>4</v>
      </c>
    </row>
    <row r="38" spans="1:4">
      <c r="A38" t="s">
        <v>37</v>
      </c>
      <c r="B38" s="1" t="s">
        <v>46</v>
      </c>
      <c r="C38">
        <v>0.5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46"/>
  <sheetViews>
    <sheetView topLeftCell="A21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90</v>
      </c>
      <c r="F9">
        <f>$B$9*$E$9</f>
        <v>1007.9999999999999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3560.5</v>
      </c>
      <c r="E13" s="1" t="s">
        <v>23</v>
      </c>
      <c r="F13">
        <f>SUM(F4:F12)</f>
        <v>3224.5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4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7.5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51</v>
      </c>
      <c r="D27">
        <v>4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3450</v>
      </c>
    </row>
    <row r="30" spans="1:4" ht="45">
      <c r="A30" s="1" t="s">
        <v>41</v>
      </c>
      <c r="B30">
        <f>F13/B28</f>
        <v>0.83971354166666667</v>
      </c>
      <c r="C30" s="1" t="s">
        <v>42</v>
      </c>
      <c r="D30">
        <f>F13/D28</f>
        <v>0.93463768115942025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2</v>
      </c>
    </row>
    <row r="37" spans="1:4">
      <c r="A37" s="1" t="s">
        <v>36</v>
      </c>
      <c r="B37" s="1" t="s">
        <v>50</v>
      </c>
      <c r="C37">
        <v>4</v>
      </c>
    </row>
    <row r="38" spans="1:4">
      <c r="A38" t="s">
        <v>51</v>
      </c>
      <c r="B38" s="1" t="s">
        <v>49</v>
      </c>
      <c r="C38">
        <v>4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46"/>
  <sheetViews>
    <sheetView topLeftCell="A24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40</v>
      </c>
      <c r="D6">
        <f>$B$6*$C$6</f>
        <v>496</v>
      </c>
      <c r="E6">
        <v>40</v>
      </c>
      <c r="F6">
        <f>$B$6*$E$6</f>
        <v>496</v>
      </c>
    </row>
    <row r="7" spans="1:6">
      <c r="A7" s="2" t="s">
        <v>16</v>
      </c>
      <c r="B7" s="6">
        <v>11.2</v>
      </c>
      <c r="C7">
        <v>150</v>
      </c>
      <c r="D7">
        <f>$B$7*$C$7</f>
        <v>1680</v>
      </c>
      <c r="E7">
        <v>150</v>
      </c>
      <c r="F7">
        <f>$B$7*$E$7</f>
        <v>1680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3337</v>
      </c>
      <c r="E13" s="1" t="s">
        <v>23</v>
      </c>
      <c r="F13">
        <f>SUM(F4:F12)</f>
        <v>3337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4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5</v>
      </c>
    </row>
    <row r="26" spans="1:4">
      <c r="A26" t="s">
        <v>38</v>
      </c>
      <c r="B26">
        <v>8</v>
      </c>
      <c r="D26">
        <v>8</v>
      </c>
    </row>
    <row r="27" spans="1:4">
      <c r="D27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3600</v>
      </c>
    </row>
    <row r="30" spans="1:4" ht="45">
      <c r="A30" s="1" t="s">
        <v>41</v>
      </c>
      <c r="B30">
        <f>F13/B28</f>
        <v>0.86901041666666667</v>
      </c>
      <c r="C30" s="1" t="s">
        <v>42</v>
      </c>
      <c r="D30">
        <f>F13/D28</f>
        <v>0.92694444444444446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30">
      <c r="A37" s="1" t="s">
        <v>37</v>
      </c>
      <c r="B37" s="1" t="s">
        <v>70</v>
      </c>
      <c r="C37">
        <v>3</v>
      </c>
    </row>
    <row r="38" spans="1:4">
      <c r="A38" t="s">
        <v>36</v>
      </c>
      <c r="B38" s="1" t="s">
        <v>50</v>
      </c>
      <c r="C38">
        <v>4</v>
      </c>
    </row>
    <row r="39" spans="1:4">
      <c r="A39" t="s">
        <v>71</v>
      </c>
      <c r="B39" s="1" t="s">
        <v>49</v>
      </c>
      <c r="C39">
        <v>1.5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6"/>
  <sheetViews>
    <sheetView topLeftCell="A21"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80</v>
      </c>
      <c r="D6">
        <f>$B$6*$C$6</f>
        <v>992</v>
      </c>
      <c r="E6">
        <v>80</v>
      </c>
      <c r="F6">
        <f>$B$6*$E$6</f>
        <v>992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70</v>
      </c>
      <c r="D8">
        <f>$B$8*$C$8</f>
        <v>903</v>
      </c>
      <c r="E8">
        <v>70</v>
      </c>
      <c r="F8">
        <f>$B$8*$E$8</f>
        <v>903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3239</v>
      </c>
      <c r="E13" s="1" t="s">
        <v>23</v>
      </c>
      <c r="F13">
        <f>SUM(F4:F12)</f>
        <v>3239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4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3300</v>
      </c>
    </row>
    <row r="30" spans="1:4" ht="45">
      <c r="A30" s="1" t="s">
        <v>41</v>
      </c>
      <c r="B30">
        <f>F13/B28</f>
        <v>0.84348958333333335</v>
      </c>
      <c r="C30" s="1" t="s">
        <v>42</v>
      </c>
      <c r="D30">
        <f>F13/D28</f>
        <v>0.98151515151515156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45">
      <c r="A37" s="1" t="s">
        <v>36</v>
      </c>
      <c r="B37" s="1" t="s">
        <v>73</v>
      </c>
      <c r="C37">
        <v>4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G37" sqref="G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10</v>
      </c>
      <c r="D5">
        <f>$B$5*$C$5</f>
        <v>112</v>
      </c>
      <c r="E5">
        <v>10</v>
      </c>
      <c r="F5">
        <f>$B$5*$E$5</f>
        <v>112</v>
      </c>
    </row>
    <row r="6" spans="1:6">
      <c r="A6" s="2" t="s">
        <v>15</v>
      </c>
      <c r="B6" s="6">
        <v>12.4</v>
      </c>
      <c r="C6">
        <v>80</v>
      </c>
      <c r="D6">
        <f>$B$6*$C$6</f>
        <v>992</v>
      </c>
      <c r="E6">
        <v>80</v>
      </c>
      <c r="F6">
        <f>$B$6*$E$6</f>
        <v>992</v>
      </c>
    </row>
    <row r="7" spans="1:6">
      <c r="A7" s="2" t="s">
        <v>16</v>
      </c>
      <c r="B7" s="6">
        <v>11.2</v>
      </c>
      <c r="C7">
        <v>90</v>
      </c>
      <c r="D7">
        <f>$B$7*$C$7</f>
        <v>1007.9999999999999</v>
      </c>
      <c r="E7">
        <v>90</v>
      </c>
      <c r="F7">
        <f>$B$7*$E$7</f>
        <v>1007.9999999999999</v>
      </c>
    </row>
    <row r="8" spans="1:6">
      <c r="A8" s="2" t="s">
        <v>17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3208.5</v>
      </c>
      <c r="E13" s="1" t="s">
        <v>23</v>
      </c>
      <c r="F13">
        <f>SUM(F4:F12)</f>
        <v>3208.5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4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6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3180</v>
      </c>
    </row>
    <row r="30" spans="1:4" ht="45">
      <c r="A30" s="1" t="s">
        <v>41</v>
      </c>
      <c r="B30">
        <f>F13/B28</f>
        <v>0.83554687500000002</v>
      </c>
      <c r="C30" s="1" t="s">
        <v>42</v>
      </c>
      <c r="D30">
        <f>F13/D28</f>
        <v>1.0089622641509435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30">
      <c r="A37" s="1" t="s">
        <v>47</v>
      </c>
      <c r="B37" s="1" t="s">
        <v>48</v>
      </c>
      <c r="C37">
        <v>2</v>
      </c>
    </row>
    <row r="38" spans="1:4">
      <c r="A38" t="s">
        <v>36</v>
      </c>
      <c r="B38" s="1" t="s">
        <v>50</v>
      </c>
      <c r="C38">
        <v>2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5" sqref="E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210</v>
      </c>
      <c r="D7">
        <f>$B$7*$C$7</f>
        <v>2352</v>
      </c>
      <c r="E7">
        <v>210</v>
      </c>
      <c r="F7">
        <f>$B$7*$E$7</f>
        <v>2352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40</v>
      </c>
      <c r="D12">
        <f>$B$12*$C$12</f>
        <v>496</v>
      </c>
      <c r="E12">
        <v>40</v>
      </c>
      <c r="F12">
        <f>$B$12*$E$12</f>
        <v>496</v>
      </c>
    </row>
    <row r="13" spans="1:6" ht="60">
      <c r="B13" s="1" t="s">
        <v>22</v>
      </c>
      <c r="C13" s="1"/>
      <c r="D13">
        <f>SUM(D4:D12)</f>
        <v>3408</v>
      </c>
      <c r="E13" s="1" t="s">
        <v>23</v>
      </c>
      <c r="F13">
        <f>SUM(F4:F12)</f>
        <v>3408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4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3.5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3270</v>
      </c>
    </row>
    <row r="30" spans="1:4" ht="45">
      <c r="A30" s="1" t="s">
        <v>41</v>
      </c>
      <c r="B30">
        <f>F13/B28</f>
        <v>0.88749999999999996</v>
      </c>
      <c r="C30" s="1" t="s">
        <v>42</v>
      </c>
      <c r="D30">
        <f>F13/D28</f>
        <v>1.0422018348623854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30">
      <c r="A37" s="1" t="s">
        <v>36</v>
      </c>
      <c r="B37" s="1" t="s">
        <v>76</v>
      </c>
      <c r="C37">
        <v>4.5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115</v>
      </c>
      <c r="D9">
        <f>$B$9*$C$9</f>
        <v>1288</v>
      </c>
      <c r="E9">
        <v>115</v>
      </c>
      <c r="F9">
        <f>$B$9*$E$9</f>
        <v>1288</v>
      </c>
    </row>
    <row r="10" spans="1:6">
      <c r="A10" s="2" t="s">
        <v>19</v>
      </c>
      <c r="B10" s="6">
        <v>12.9</v>
      </c>
      <c r="C10">
        <v>45</v>
      </c>
      <c r="D10">
        <f>$B$10*$C$10</f>
        <v>580.5</v>
      </c>
      <c r="E10">
        <v>45</v>
      </c>
      <c r="F10">
        <f>$B$10*$E$10</f>
        <v>580.5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3324.5</v>
      </c>
      <c r="E13" s="1" t="s">
        <v>23</v>
      </c>
      <c r="F13">
        <f>SUM(F4:F12)</f>
        <v>3324.5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4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3300</v>
      </c>
    </row>
    <row r="30" spans="1:4" ht="45">
      <c r="A30" s="1" t="s">
        <v>41</v>
      </c>
      <c r="B30">
        <f>F13/B28</f>
        <v>0.8657552083333333</v>
      </c>
      <c r="C30" s="1" t="s">
        <v>42</v>
      </c>
      <c r="D30">
        <f>F13/D28</f>
        <v>1.0074242424242423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>
      <c r="A37" s="1" t="s">
        <v>78</v>
      </c>
      <c r="B37" s="1" t="s">
        <v>50</v>
      </c>
      <c r="C37">
        <v>4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150</v>
      </c>
      <c r="D9">
        <f>$B$9*$C$9</f>
        <v>1680</v>
      </c>
      <c r="E9">
        <v>150</v>
      </c>
      <c r="F9">
        <f>$B$9*$E$9</f>
        <v>1680</v>
      </c>
    </row>
    <row r="10" spans="1:6">
      <c r="A10" s="2" t="s">
        <v>19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3336.5</v>
      </c>
      <c r="E13" s="1" t="s">
        <v>23</v>
      </c>
      <c r="F13">
        <f>SUM(F4:F12)</f>
        <v>3336.5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4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3270</v>
      </c>
    </row>
    <row r="30" spans="1:4" ht="45">
      <c r="A30" s="1" t="s">
        <v>41</v>
      </c>
      <c r="B30">
        <f>F13/B28</f>
        <v>0.86888020833333335</v>
      </c>
      <c r="C30" s="1" t="s">
        <v>42</v>
      </c>
      <c r="D30">
        <f>F13/D28</f>
        <v>1.0203363914373089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31</v>
      </c>
      <c r="B36" s="1" t="s">
        <v>80</v>
      </c>
      <c r="C36">
        <v>4</v>
      </c>
    </row>
    <row r="37" spans="1:4">
      <c r="A37" s="1" t="s">
        <v>35</v>
      </c>
      <c r="B37" s="1" t="s">
        <v>45</v>
      </c>
      <c r="C37">
        <v>1</v>
      </c>
    </row>
    <row r="38" spans="1:4" ht="30">
      <c r="A38" t="s">
        <v>36</v>
      </c>
      <c r="B38" s="1" t="s">
        <v>76</v>
      </c>
      <c r="C38">
        <v>4</v>
      </c>
    </row>
    <row r="39" spans="1:4">
      <c r="A39" t="s">
        <v>37</v>
      </c>
      <c r="B39" s="1" t="s">
        <v>81</v>
      </c>
      <c r="C39">
        <v>0.5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2576</v>
      </c>
      <c r="E13" s="1" t="s">
        <v>23</v>
      </c>
      <c r="F13">
        <f>SUM(F4:F12)</f>
        <v>2576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4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6.5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3210</v>
      </c>
    </row>
    <row r="30" spans="1:4" ht="45">
      <c r="A30" s="1" t="s">
        <v>41</v>
      </c>
      <c r="B30">
        <f>F13/B28</f>
        <v>0.67083333333333328</v>
      </c>
      <c r="C30" s="1" t="s">
        <v>42</v>
      </c>
      <c r="D30">
        <f>F13/D28</f>
        <v>0.80249221183800623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31</v>
      </c>
      <c r="B36" s="1" t="s">
        <v>49</v>
      </c>
      <c r="C36">
        <v>2.5</v>
      </c>
    </row>
    <row r="37" spans="1:4">
      <c r="A37" s="1" t="s">
        <v>35</v>
      </c>
      <c r="B37" s="1" t="s">
        <v>45</v>
      </c>
      <c r="C37">
        <v>1</v>
      </c>
    </row>
    <row r="38" spans="1:4">
      <c r="A38" t="s">
        <v>36</v>
      </c>
      <c r="B38" s="1" t="s">
        <v>50</v>
      </c>
      <c r="C38">
        <v>4</v>
      </c>
    </row>
    <row r="39" spans="1:4" ht="30">
      <c r="A39" s="1" t="s">
        <v>83</v>
      </c>
      <c r="B39" s="1" t="s">
        <v>48</v>
      </c>
      <c r="C39">
        <v>1.5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C10">
        <v>40</v>
      </c>
      <c r="D10">
        <f>$B$10*$C$10</f>
        <v>516</v>
      </c>
      <c r="E10">
        <v>40</v>
      </c>
      <c r="F10">
        <f>$B$10*$E$10</f>
        <v>516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2980</v>
      </c>
      <c r="E13" s="1" t="s">
        <v>23</v>
      </c>
      <c r="F13">
        <f>SUM(F4:F12)</f>
        <v>2980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3060</v>
      </c>
    </row>
    <row r="30" spans="1:4" ht="45">
      <c r="A30" s="1" t="s">
        <v>41</v>
      </c>
      <c r="B30">
        <f>F13/B28</f>
        <v>0.77604166666666663</v>
      </c>
      <c r="C30" s="1" t="s">
        <v>42</v>
      </c>
      <c r="D30">
        <f>F13/D28</f>
        <v>0.97385620915032678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75">
      <c r="A36" s="1" t="s">
        <v>35</v>
      </c>
      <c r="B36" s="1" t="s">
        <v>85</v>
      </c>
      <c r="C36">
        <v>5.5</v>
      </c>
    </row>
    <row r="37" spans="1:4">
      <c r="A37" s="1" t="s">
        <v>36</v>
      </c>
      <c r="B37" s="1" t="s">
        <v>50</v>
      </c>
      <c r="C37">
        <v>3</v>
      </c>
    </row>
    <row r="38" spans="1:4">
      <c r="A38" t="s">
        <v>37</v>
      </c>
      <c r="B38" s="1" t="s">
        <v>46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F46"/>
  <sheetViews>
    <sheetView topLeftCell="A13" workbookViewId="0">
      <selection activeCell="F25" sqref="F2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50</v>
      </c>
      <c r="D5">
        <f>$B$5*$C$5</f>
        <v>560</v>
      </c>
      <c r="E5">
        <v>50</v>
      </c>
      <c r="F5">
        <f>$B$5*$E$5</f>
        <v>560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3156.5</v>
      </c>
      <c r="E13" s="1" t="s">
        <v>23</v>
      </c>
      <c r="F13">
        <f>SUM(F4:F12)</f>
        <v>3156.5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11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0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2850</v>
      </c>
    </row>
    <row r="30" spans="1:4" ht="45">
      <c r="A30" s="1" t="s">
        <v>41</v>
      </c>
      <c r="B30">
        <f>F13/B28</f>
        <v>0.82200520833333335</v>
      </c>
      <c r="C30" s="1" t="s">
        <v>42</v>
      </c>
      <c r="D30">
        <f>F13/D28</f>
        <v>1.1075438596491227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45">
      <c r="A37" s="1" t="s">
        <v>36</v>
      </c>
      <c r="B37" s="1" t="s">
        <v>65</v>
      </c>
      <c r="C37">
        <v>2</v>
      </c>
    </row>
    <row r="38" spans="1:4">
      <c r="A38" t="s">
        <v>37</v>
      </c>
      <c r="B38" s="1" t="s">
        <v>46</v>
      </c>
      <c r="C38">
        <v>0.5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50</v>
      </c>
      <c r="D5">
        <f>$B$5*$C$5</f>
        <v>560</v>
      </c>
      <c r="E5">
        <v>50</v>
      </c>
      <c r="F5">
        <f>$B$5*$E$5</f>
        <v>560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3000.5</v>
      </c>
      <c r="E13" s="1" t="s">
        <v>23</v>
      </c>
      <c r="F13">
        <f>SUM(F4:F12)</f>
        <v>3000.5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7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13</v>
      </c>
    </row>
    <row r="22" spans="1:4">
      <c r="A22" t="s">
        <v>34</v>
      </c>
      <c r="B22">
        <v>8</v>
      </c>
      <c r="D22">
        <v>7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13</v>
      </c>
    </row>
    <row r="26" spans="1:4">
      <c r="A26" t="s">
        <v>38</v>
      </c>
      <c r="B26">
        <v>8</v>
      </c>
      <c r="D26">
        <v>0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3060</v>
      </c>
    </row>
    <row r="30" spans="1:4" ht="45">
      <c r="A30" s="1" t="s">
        <v>41</v>
      </c>
      <c r="B30">
        <f>F13/B28</f>
        <v>0.78138020833333333</v>
      </c>
      <c r="C30" s="1" t="s">
        <v>42</v>
      </c>
      <c r="D30">
        <f>F13/D28</f>
        <v>0.98055555555555551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>
      <c r="A37" s="1" t="s">
        <v>36</v>
      </c>
      <c r="B37" s="1" t="s">
        <v>50</v>
      </c>
      <c r="C37">
        <v>2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F46"/>
  <sheetViews>
    <sheetView topLeftCell="A16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45</v>
      </c>
      <c r="D5">
        <f>$B$5*$C$5</f>
        <v>503.99999999999994</v>
      </c>
      <c r="E5">
        <v>45</v>
      </c>
      <c r="F5">
        <f>$B$5*$E$5</f>
        <v>503.99999999999994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2744</v>
      </c>
      <c r="E13" s="1" t="s">
        <v>23</v>
      </c>
      <c r="F13">
        <f>SUM(F4:F12)</f>
        <v>2744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0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2580</v>
      </c>
    </row>
    <row r="30" spans="1:4" ht="45">
      <c r="A30" s="1" t="s">
        <v>41</v>
      </c>
      <c r="B30">
        <f>F13/B28</f>
        <v>0.71458333333333335</v>
      </c>
      <c r="C30" s="1" t="s">
        <v>42</v>
      </c>
      <c r="D30">
        <f>F13/D28</f>
        <v>1.0635658914728683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35</v>
      </c>
      <c r="B36" s="1" t="s">
        <v>56</v>
      </c>
      <c r="C36">
        <v>2</v>
      </c>
    </row>
    <row r="37" spans="1:4" ht="30">
      <c r="A37" s="1" t="s">
        <v>36</v>
      </c>
      <c r="B37" s="1" t="s">
        <v>52</v>
      </c>
      <c r="C37">
        <v>3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46"/>
  <sheetViews>
    <sheetView topLeftCell="A12" workbookViewId="0">
      <selection activeCell="G30" sqref="G30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40</v>
      </c>
      <c r="D12">
        <f>$B$12*$C$12</f>
        <v>496</v>
      </c>
      <c r="E12">
        <v>40</v>
      </c>
      <c r="F12">
        <f>$B$12*$E$12</f>
        <v>496</v>
      </c>
    </row>
    <row r="13" spans="1:6" ht="60">
      <c r="B13" s="1" t="s">
        <v>22</v>
      </c>
      <c r="C13" s="1"/>
      <c r="D13">
        <f>SUM(D4:D12)</f>
        <v>2960</v>
      </c>
      <c r="E13" s="1" t="s">
        <v>23</v>
      </c>
      <c r="F13">
        <f>SUM(F4:F12)</f>
        <v>2960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12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6.5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3180</v>
      </c>
    </row>
    <row r="30" spans="1:4" ht="45">
      <c r="A30" s="1" t="s">
        <v>41</v>
      </c>
      <c r="B30">
        <f>F13/B28</f>
        <v>0.77083333333333337</v>
      </c>
      <c r="C30" s="1" t="s">
        <v>42</v>
      </c>
      <c r="D30">
        <f>F13/D28</f>
        <v>0.9308176100628931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45">
      <c r="A37" s="1" t="s">
        <v>36</v>
      </c>
      <c r="B37" s="1" t="s">
        <v>61</v>
      </c>
      <c r="C37">
        <v>4</v>
      </c>
    </row>
    <row r="38" spans="1:4" ht="30">
      <c r="A38" t="s">
        <v>37</v>
      </c>
      <c r="B38" s="1" t="s">
        <v>90</v>
      </c>
      <c r="C38">
        <v>1.5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G46"/>
  <sheetViews>
    <sheetView workbookViewId="0">
      <selection activeCell="I12" sqref="I12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7">
      <c r="A1" t="s">
        <v>0</v>
      </c>
      <c r="C1" t="s">
        <v>91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24</v>
      </c>
    </row>
    <row r="3" spans="1:7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7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7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7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7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  <c r="G7" t="s">
        <v>92</v>
      </c>
    </row>
    <row r="8" spans="1:7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7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7">
      <c r="A10" s="2" t="s">
        <v>19</v>
      </c>
      <c r="B10" s="6">
        <v>12.9</v>
      </c>
      <c r="C10">
        <v>50</v>
      </c>
      <c r="D10">
        <f>$B$10*$C$10</f>
        <v>645</v>
      </c>
      <c r="E10">
        <v>50</v>
      </c>
      <c r="F10">
        <f>$B$10*$E$10</f>
        <v>645</v>
      </c>
    </row>
    <row r="11" spans="1:7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7">
      <c r="A12" s="2" t="s">
        <v>21</v>
      </c>
      <c r="B12" s="6">
        <v>12.4</v>
      </c>
      <c r="C12">
        <v>40</v>
      </c>
      <c r="D12">
        <f>$B$12*$C$12</f>
        <v>496</v>
      </c>
      <c r="E12">
        <v>40</v>
      </c>
      <c r="F12">
        <f>$B$12*$E$12</f>
        <v>496</v>
      </c>
    </row>
    <row r="13" spans="1:7" ht="60">
      <c r="B13" s="1" t="s">
        <v>22</v>
      </c>
      <c r="C13" s="1"/>
      <c r="D13">
        <f>SUM(D4:D12)</f>
        <v>3157</v>
      </c>
      <c r="E13" s="1" t="s">
        <v>23</v>
      </c>
      <c r="F13">
        <f>SUM(F4:F12)</f>
        <v>3157</v>
      </c>
    </row>
    <row r="16" spans="1:7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3000</v>
      </c>
    </row>
    <row r="30" spans="1:4" ht="45">
      <c r="A30" s="1" t="s">
        <v>41</v>
      </c>
      <c r="B30">
        <f>F13/B28</f>
        <v>0.82213541666666667</v>
      </c>
      <c r="C30" s="1" t="s">
        <v>42</v>
      </c>
      <c r="D30">
        <f>F13/D28</f>
        <v>1.0523333333333333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45">
      <c r="A37" s="1" t="s">
        <v>36</v>
      </c>
      <c r="B37" s="1" t="s">
        <v>61</v>
      </c>
      <c r="C37">
        <v>4</v>
      </c>
    </row>
    <row r="38" spans="1:4">
      <c r="A38" t="s">
        <v>37</v>
      </c>
      <c r="B38" s="1" t="s">
        <v>46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F46"/>
  <sheetViews>
    <sheetView topLeftCell="A39" workbookViewId="0">
      <selection activeCell="F32" sqref="F32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C10">
        <v>43</v>
      </c>
      <c r="D10">
        <f>$B$10*$C$10</f>
        <v>554.70000000000005</v>
      </c>
      <c r="E10">
        <v>43</v>
      </c>
      <c r="F10">
        <f>$B$10*$E$10</f>
        <v>554.70000000000005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40</v>
      </c>
      <c r="D12">
        <f>$B$12*$C$12</f>
        <v>496</v>
      </c>
      <c r="E12">
        <v>40</v>
      </c>
      <c r="F12">
        <f>$B$12*$E$12</f>
        <v>496</v>
      </c>
    </row>
    <row r="13" spans="1:6" ht="60">
      <c r="B13" s="1" t="s">
        <v>22</v>
      </c>
      <c r="C13" s="1"/>
      <c r="D13">
        <f>SUM(D4:D12)</f>
        <v>3066.7</v>
      </c>
      <c r="E13" s="1" t="s">
        <v>23</v>
      </c>
      <c r="F13">
        <f>SUM(F4:F12)</f>
        <v>3066.7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3000</v>
      </c>
    </row>
    <row r="30" spans="1:4" ht="45">
      <c r="A30" s="1" t="s">
        <v>41</v>
      </c>
      <c r="B30">
        <f>F13/B28</f>
        <v>0.79861979166666663</v>
      </c>
      <c r="C30" s="1" t="s">
        <v>42</v>
      </c>
      <c r="D30">
        <f>F13/D28</f>
        <v>1.0222333333333333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60">
      <c r="A37" s="1" t="s">
        <v>36</v>
      </c>
      <c r="B37" s="1" t="s">
        <v>94</v>
      </c>
      <c r="C37">
        <v>4</v>
      </c>
    </row>
    <row r="38" spans="1:4">
      <c r="A38" t="s">
        <v>37</v>
      </c>
      <c r="B38" s="1" t="s">
        <v>46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31.03.2023                  </vt:lpstr>
      <vt:lpstr>30.03.2023                 </vt:lpstr>
      <vt:lpstr>29.03.2023                  </vt:lpstr>
      <vt:lpstr>28.03.2023                 </vt:lpstr>
      <vt:lpstr>27.03.2023                 </vt:lpstr>
      <vt:lpstr>24.03.2023                </vt:lpstr>
      <vt:lpstr>23.03.2023                </vt:lpstr>
      <vt:lpstr>22.03.2023                </vt:lpstr>
      <vt:lpstr>21.03.2023                </vt:lpstr>
      <vt:lpstr>20.03.2023                </vt:lpstr>
      <vt:lpstr>17.03.2023                 </vt:lpstr>
      <vt:lpstr>16.03.2023                  </vt:lpstr>
      <vt:lpstr>15.03.2023                 </vt:lpstr>
      <vt:lpstr>14.03.2023                </vt:lpstr>
      <vt:lpstr>13.03.2023                </vt:lpstr>
      <vt:lpstr>10.03.2023                 </vt:lpstr>
      <vt:lpstr>09.03.2023                 </vt:lpstr>
      <vt:lpstr>07.03.2023                 </vt:lpstr>
      <vt:lpstr>06.03.2023                </vt:lpstr>
      <vt:lpstr>03.03.2023                  </vt:lpstr>
      <vt:lpstr>02.03.2023                 </vt:lpstr>
      <vt:lpstr>01.03.2023 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2023-05-11T13:49:32Z</dcterms:modified>
  <cp:category/>
  <cp:contentStatus/>
</cp:coreProperties>
</file>