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25.xml" ContentType="application/vnd.openxmlformats-officedocument.spreadsheetml.table+xml"/>
  <Override PartName="/xl/tables/table34.xml" ContentType="application/vnd.openxmlformats-officedocument.spreadsheetml.table+xml"/>
  <Override PartName="/xl/tables/table43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19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31.05.2023                 " sheetId="262" r:id="rId1"/>
    <sheet name="30.05.2023                 " sheetId="261" r:id="rId2"/>
    <sheet name="29.05.2023                 " sheetId="260" r:id="rId3"/>
    <sheet name="26.05.2023                  " sheetId="259" r:id="rId4"/>
    <sheet name="25.05.2023                  " sheetId="258" r:id="rId5"/>
    <sheet name="24.05.2023                 " sheetId="257" r:id="rId6"/>
    <sheet name="23.05.2023                 " sheetId="256" r:id="rId7"/>
    <sheet name="22.05.2023                 " sheetId="255" r:id="rId8"/>
    <sheet name="19.05.2023                " sheetId="254" r:id="rId9"/>
    <sheet name="18.05.2023                " sheetId="253" r:id="rId10"/>
    <sheet name="17.05.2023               " sheetId="252" r:id="rId11"/>
    <sheet name="16.05.2023              " sheetId="251" r:id="rId12"/>
    <sheet name="15.05.2023              " sheetId="250" r:id="rId13"/>
    <sheet name="12.05.2023             " sheetId="249" r:id="rId14"/>
    <sheet name="11.05.2023            " sheetId="248" r:id="rId15"/>
    <sheet name="10.05.2023            " sheetId="247" r:id="rId16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6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6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5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24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262" l="1"/>
  <c r="B30"/>
  <c r="D30" i="261"/>
  <c r="B30"/>
  <c r="D30" i="260"/>
  <c r="B30"/>
  <c r="D30" i="259"/>
  <c r="B30"/>
  <c r="D30" i="258"/>
  <c r="B30"/>
  <c r="D30" i="257"/>
  <c r="B30"/>
  <c r="D30" i="256"/>
  <c r="B30"/>
  <c r="D30" i="255"/>
  <c r="B30"/>
  <c r="D30" i="254"/>
  <c r="B30"/>
  <c r="D30" i="253"/>
  <c r="B30"/>
  <c r="D30" i="252"/>
  <c r="B30"/>
  <c r="D30" i="251"/>
  <c r="B30"/>
  <c r="D30" i="250"/>
  <c r="B30"/>
  <c r="D30" i="249"/>
  <c r="B30"/>
  <c r="D30" i="248"/>
  <c r="B30"/>
  <c r="D30" i="247"/>
  <c r="B30"/>
</calcChain>
</file>

<file path=xl/sharedStrings.xml><?xml version="1.0" encoding="utf-8"?>
<sst xmlns="http://schemas.openxmlformats.org/spreadsheetml/2006/main" count="964" uniqueCount="86">
  <si>
    <t>Отчет работы участка замки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</si>
  <si>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</si>
  <si>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</si>
  <si>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</si>
  <si>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</si>
  <si>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</si>
  <si>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</si>
  <si>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</si>
  <si>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</si>
  <si>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</si>
  <si>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</si>
  <si>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</si>
  <si>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</si>
  <si>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</si>
  <si>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</si>
  <si>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</si>
  <si>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</si>
  <si>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</si>
  <si>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</si>
  <si>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</si>
  <si>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</si>
  <si>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</si>
  <si>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</si>
  <si>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</si>
  <si>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</si>
  <si>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</si>
  <si>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</si>
  <si>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</si>
  <si>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</si>
  <si>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</si>
  <si>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</si>
  <si>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</si>
  <si>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</si>
  <si>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</si>
  <si>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</si>
  <si>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</si>
  <si>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</si>
  <si>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</si>
  <si>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</si>
  <si>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Суворов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</si>
  <si>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</si>
  <si>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</si>
  <si>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</si>
  <si>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</si>
  <si>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</si>
  <si>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</si>
  <si>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отгрузка</t>
  </si>
  <si>
    <t>робот</t>
  </si>
  <si>
    <t>склад</t>
  </si>
  <si>
    <t>роботы</t>
  </si>
  <si>
    <t>робот,
торцовка кол ЧПУ</t>
  </si>
  <si>
    <t>за 31.05.2023</t>
  </si>
  <si>
    <t>за 30.05.2023</t>
  </si>
  <si>
    <t>торцовка кол ЧПУ</t>
  </si>
  <si>
    <t>Скобелева</t>
  </si>
  <si>
    <t>за 29.05.2023</t>
  </si>
  <si>
    <t>отгрузка,
торцовка кол ЧПУ</t>
  </si>
  <si>
    <t>за 26.05.2023</t>
  </si>
  <si>
    <t>приварка шпилек домофона</t>
  </si>
  <si>
    <t>мойка галтовок</t>
  </si>
  <si>
    <t>за 25.05.2023</t>
  </si>
  <si>
    <t>резка резьбы в кол,
мойка галтовки</t>
  </si>
  <si>
    <t xml:space="preserve">приварка шпилек домофонов,
</t>
  </si>
  <si>
    <t>за 24.05.2023</t>
  </si>
  <si>
    <t>Корючин,
Суворов</t>
  </si>
  <si>
    <t>за 23.05.2023</t>
  </si>
  <si>
    <t>за 22.05.2023</t>
  </si>
  <si>
    <t>Белов,
Суворов</t>
  </si>
  <si>
    <t>за 19.05.2023</t>
  </si>
  <si>
    <t>за 18.05.2023</t>
  </si>
  <si>
    <t>проточка винтов для кожухов</t>
  </si>
  <si>
    <t>за 17.05.2023</t>
  </si>
  <si>
    <t>работы по ремонту 
сварочного аппарата</t>
  </si>
  <si>
    <t>отгрузка,
уборка деталей с лазера</t>
  </si>
  <si>
    <t>за 16.05.2023</t>
  </si>
  <si>
    <t>сварка кожухов домофонов,
сварка Т-обр. креплений</t>
  </si>
  <si>
    <t>навивка, отжиг,резка колец для колок.</t>
  </si>
  <si>
    <t>за 15.05.2023</t>
  </si>
  <si>
    <t>Белов,
Сычев</t>
  </si>
  <si>
    <t>резка резьбы в кол,
вывоз металлолома с лазера</t>
  </si>
  <si>
    <t>за 12.05.2023</t>
  </si>
  <si>
    <t>роботы,
резка рзьбы в кол</t>
  </si>
  <si>
    <t>Белов,
Фомин</t>
  </si>
  <si>
    <t>за 11.05.2023</t>
  </si>
  <si>
    <t>столовая,
склад</t>
  </si>
  <si>
    <t>за 10.05.2023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</si>
</sst>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48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37" name="Таблица1145811172023262932353841442581114172023262932353841444750258111417202326293235384144535659626568258111417202326293235384144475053565962717477258111425817202326293235384144475053565962656871747780838625811141720232629323538414447505356596265892139" displayName="Таблица1145811172023262932353841442581114172023262932353841444750258111417202326293235384144535659626568258111417202326293235384144475053565962717477258111425817202326293235384144475053565962656871747780838625811141720232629323538414447505356596265892139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38" name="Таблица2156912182124273033363942453691215182124273033363942454851369121518212427303336394245545760636669369121518212427303336394245485154576063727578369121536918212427303336394245485154576063666972757881848736912151821242730333639424548515457606366903140" displayName="Таблица215691218212427303336394245369121518212427303336394245485136912151821242730333639424554576063666936912151821242730333639424548515457606372757836912153691821242730333639424548515457606366697275788184873691215182124273033363942454851545760636690314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9" name="Таблица3167101319222528313437404346471013161922252831343740434649524710131619222528313437404346555861646770471013161922252831343740434649525558616473767947101316471019222528313437404346495255586164677073767982858847101316192225283134374043464952555861140" displayName="Таблица316710131922252831343740434647101316192225283134374043464952471013161922252831343740434655586164677047101316192225283134374043464952555861647376794710131647101922252831343740434649525558616467707376798285884710131619222528313437404346495255586114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34" name="Таблица1145811172023262932353841442581114172023262932353841444750258111417202326293235384144535659626568258111417202326293235384144475053565962717477258111425817202326293235384144475053565962656871747780838625811141720232629323538414447505356596265892136" displayName="Таблица1145811172023262932353841442581114172023262932353841444750258111417202326293235384144535659626568258111417202326293235384144475053565962717477258111425817202326293235384144475053565962656871747780838625811141720232629323538414447505356596265892136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242730333639424548515457606366903137" displayName="Таблица215691218212427303336394245369121518212427303336394245485136912151821242730333639424554576063666936912151821242730333639424548515457606372757836912153691821242730333639424548515457606366697275788184873691215182124273033363942454851545760636690313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36" name="Таблица3167101319222528313437404346471013161922252831343740434649524710131619222528313437404346555861646770471013161922252831343740434649525558616473767947101316471019222528313437404346495255586164677073767982858847101316192225283134374043464952555861138" displayName="Таблица316710131922252831343740434647101316192225283134374043464952471013161922252831343740434655586164677047101316192225283134374043464952555861647376794710131647101922252831343740434649525558616467707376798285884710131619222528313437404346495255586113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31" name="Таблица1145811172023262932353841442581114172023262932353841444750258111417202326293235384144535659626568258111417202326293235384144475053565962717477258111425817202326293235384144475053565962656871747780838625811141720232629323538414447505356596265892133" displayName="Таблица1145811172023262932353841442581114172023262932353841444750258111417202326293235384144535659626568258111417202326293235384144475053565962717477258111425817202326293235384144475053565962656871747780838625811141720232629323538414447505356596265892133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134" displayName="Таблица215691218212427303336394245369121518212427303336394245485136912151821242730333639424554576063666936912151821242730333639424548515457606372757836912153691821242730333639424548515457606366697275788184873691215182124273033363942454851545760636690313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3" name="Таблица3167101319222528313437404346471013161922252831343740434649524710131619222528313437404346555861646770471013161922252831343740434649525558616473767947101316471019222528313437404346495255586164677073767982858847101316192225283134374043464952555861135" displayName="Таблица316710131922252831343740434647101316192225283134374043464952471013161922252831343740434655586164677047101316192225283134374043464952555861647376794710131647101922252831343740434649525558616467707376798285884710131619222528313437404346495255586113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28" name="Таблица1145811172023262932353841442581114172023262932353841444750258111417202326293235384144535659626568258111417202326293235384144475053565962717477258111425817202326293235384144475053565962656871747780838625811141720232629323538414447505356596265892129" displayName="Таблица1145811172023262932353841442581114172023262932353841444750258111417202326293235384144535659626568258111417202326293235384144475053565962717477258111425817202326293235384144475053565962656871747780838625811141720232629323538414447505356596265892129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130" displayName="Таблица21569121821242730333639424536912151821242730333639424548513691215182124273033363942455457606366693691215182124273033363942454851545760637275783691215369182124273033363942454851545760636669727578818487369121518212427303336394245485154576063669031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0" name="Таблица3167101319222528313437404346471013161922252831343740434649524710131619222528313437404346555861646770471013161922252831343740434649525558616473767947101316471019222528313437404346495255586164677073767982858847101316192225283134374043464952555861131" displayName="Таблица316710131922252831343740434647101316192225283134374043464952471013161922252831343740434655586164677047101316192225283134374043464952555861647376794710131647101922252831343740434649525558616467707376798285884710131619222528313437404346495255586113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25" name="Таблица1145811172023262932353841442581114172023262932353841444750258111417202326293235384144535659626568258111417202326293235384144475053565962717477258111425817202326293235384144475053565962656871747780838625811141720232629323538414447505356596265892126" displayName="Таблица1145811172023262932353841442581114172023262932353841444750258111417202326293235384144535659626568258111417202326293235384144475053565962717477258111425817202326293235384144475053565962656871747780838625811141720232629323538414447505356596265892126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127" displayName="Таблица21569121821242730333639424536912151821242730333639424548513691215182124273033363942455457606366693691215182124273033363942454851545760637275783691215369182124273033363942454851545760636669727578818487369121518212427303336394245485154576063669031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27" name="Таблица3167101319222528313437404346471013161922252831343740434649524710131619222528313437404346555861646770471013161922252831343740434649525558616473767947101316471019222528313437404346495255586164677073767982858847101316192225283134374043464952555861128" displayName="Таблица316710131922252831343740434647101316192225283134374043464952471013161922252831343740434655586164677047101316192225283134374043464952555861647376794710131647101922252831343740434649525558616467707376798285884710131619222528313437404346495255586112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123" displayName="Таблица1145811172023262932353841442581114172023262932353841444750258111417202326293235384144535659626568258111417202326293235384144475053565962717477258111425817202326293235384144475053565962656871747780838625811141720232629323538414447505356596265892123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124" displayName="Таблица21569121821242730333639424536912151821242730333639424548513691215182124273033363942455457606366693691215182124273033363942454851545760637275783691215369182124273033363942454851545760636669727578818487369121518212427303336394245485154576063669031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24" name="Таблица3167101319222528313437404346471013161922252831343740434649524710131619222528313437404346555861646770471013161922252831343740434649525558616473767947101316471019222528313437404346495255586164677073767982858847101316192225283134374043464952555861125" displayName="Таблица316710131922252831343740434647101316192225283134374043464952471013161922252831343740434655586164677047101316192225283134374043464952555861647376794710131647101922252831343740434649525558616467707376798285884710131619222528313437404346495255586112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120" displayName="Таблица1145811172023262932353841442581114172023262932353841444750258111417202326293235384144535659626568258111417202326293235384144475053565962717477258111425817202326293235384144475053565962656871747780838625811141720232629323538414447505356596265892120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2427303336394245485154576063666972757881848736912151821242730333639424548515457606366903121" displayName="Таблица21569121821242730333639424536912151821242730333639424548513691215182124273033363942455457606366693691215182124273033363942454851545760637275783691215369182124273033363942454851545760636669727578818487369121518212427303336394245485154576063669031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Таблица3167101319222528313437404346471013161922252831343740434649524710131619222528313437404346555861646770471013161922252831343740434649525558616473767947101316471019222528313437404346495255586164677073767982858847101316192225283134374043464952555861122" displayName="Таблица316710131922252831343740434647101316192225283134374043464952471013161922252831343740434655586164677047101316192225283134374043464952555861647376794710131647101922252831343740434649525558616467707376798285884710131619222528313437404346495255586112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117" displayName="Таблица1145811172023262932353841442581114172023262932353841444750258111417202326293235384144535659626568258111417202326293235384144475053565962717477258111425817202326293235384144475053565962656871747780838625811141720232629323538414447505356596265892117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17" name="Таблица2156912182124273033363942453691215182124273033363942454851369121518212427303336394245545760636669369121518212427303336394245485154576063727578369121536918212427303336394245485154576063666972757881848736912151821242730333639424548515457606366903118" displayName="Таблица21569121821242730333639424536912151821242730333639424548513691215182124273033363942455457606366693691215182124273033363942454851545760637275783691215369182124273033363942454851545760636669727578818487369121518212427303336394245485154576063669031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18" name="Таблица3167101319222528313437404346471013161922252831343740434649524710131619222528313437404346555861646770471013161922252831343740434649525558616473767947101316471019222528313437404346495255586164677073767982858847101316192225283134374043464952555861119" displayName="Таблица316710131922252831343740434647101316192225283134374043464952471013161922252831343740434655586164677047101316192225283134374043464952555861647376794710131647101922252831343740434649525558616467707376798285884710131619222528313437404346495255586111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114" displayName="Таблица1145811172023262932353841442581114172023262932353841444750258111417202326293235384144535659626568258111417202326293235384144475053565962717477258111425817202326293235384144475053565962656871747780838625811141720232629323538414447505356596265892114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36918212427303336394245485154576063666972757881848736912151821242730333639424548515457606366903115" displayName="Таблица21569121821242730333639424536912151821242730333639424548513691215182124273033363942455457606366693691215182124273033363942454851545760637275783691215369182124273033363942454851545760636669727578818487369121518212427303336394245485154576063669031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471019222528313437404346495255586164677073767982858847101316192225283134374043464952555861116" displayName="Таблица31671013192225283134374043464710131619222528313437404346495247101316192225283134374043465558616467704710131619222528313437404346495255586164737679471013164710192225283134374043464952555861646770737679828588471013161922252831343740434649525558611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111" displayName="Таблица1145811172023262932353841442581114172023262932353841444750258111417202326293235384144535659626568258111417202326293235384144475053565962717477258111425817202326293235384144475053565962656871747780838625811141720232629323538414447505356596265892111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11" name="Таблица2156912182124273033363942453691215182124273033363942454851369121518212427303336394245545760636669369121518212427303336394245485154576063727578369121536918212427303336394245485154576063666972757881848736912151821242730333639424548515457606366903112" displayName="Таблица21569121821242730333639424536912151821242730333639424548513691215182124273033363942455457606366693691215182124273033363942454851545760637275783691215369182124273033363942454851545760636669727578818487369121518212427303336394245485154576063669031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12" name="Таблица3167101319222528313437404346471013161922252831343740434649524710131619222528313437404346555861646770471013161922252831343740434649525558616473767947101316471019222528313437404346495255586164677073767982858847101316192225283134374043464952555861113" displayName="Таблица316710131922252831343740434647101316192225283134374043464952471013161922252831343740434655586164677047101316192225283134374043464952555861647376794710131647101922252831343740434649525558616467707376798285884710131619222528313437404346495255586111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138" displayName="Таблица1145811172023262932353841442581114172023262932353841444750258111417202326293235384144535659626568258111417202326293235384144475053565962717477258111425817202326293235384144475053565962656871747780838625811141720232629323538414447505356596265892138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18212427303336394245485154576063666972757881848736912151821242730333639424548515457606366903139" displayName="Таблица215691218212427303336394245369121518212427303336394245485136912151821242730333639424554576063666936912151821242730333639424548515457606372757836912153691821242730333639424548515457606366697275788184873691215182124273033363942454851545760636690313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19222528313437404346495255586164677073767982858847101316192225283134374043464952555861110" displayName="Таблица31671013192225283134374043464710131619222528313437404346495247101316192225283134374043465558616467704710131619222528313437404346495255586164737679471013164710192225283134374043464952555861646770737679828588471013161922252831343740434649525558611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135" displayName="Таблица1145811172023262932353841442581114172023262932353841444750258111417202326293235384144535659626568258111417202326293235384144475053565962717477258111425817202326293235384144475053565962656871747780838625811141720232629323538414447505356596265892135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918212427303336394245485154576063666972757881848736912151821242730333639424548515457606366903136" displayName="Таблица21569121821242730333639424536912151821242730333639424548513691215182124273033363942455457606366693691215182124273033363942454851545760637275783691215369182124273033363942454851545760636669727578818487369121518212427303336394245485154576063669031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1019222528313437404346495255586164677073767982858847101316192225283134374043464952555861137" displayName="Таблица316710131922252831343740434647101316192225283134374043464952471013161922252831343740434655586164677047101316192225283134374043464952555861647376794710131647101922252831343740434649525558616467707376798285884710131619222528313437404346495255586113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132" displayName="Таблица1145811172023262932353841442581114172023262932353841444750258111417202326293235384144535659626568258111417202326293235384144475053565962717477258111425817202326293235384144475053565962656871747780838625811141720232629323538414447505356596265892132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6918212427303336394245485154576063666972757881848736912151821242730333639424548515457606366903133" displayName="Таблица21569121821242730333639424536912151821242730333639424548513691215182124273033363942455457606366693691215182124273033363942454851545760637275783691215369182124273033363942454851545760636669727578818487369121518212427303336394245485154576063669031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71019222528313437404346495255586164677073767982858847101316192225283134374043464952555861134" displayName="Таблица316710131922252831343740434647101316192225283134374043464952471013161922252831343740434655586164677047101316192225283134374043464952555861647376794710131647101922252831343740434649525558616467707376798285884710131619222528313437404346495255586113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33" name="Таблица1145811172023262932353841442581114172023262932353841444750258111417202326293235384144535659626568258111417202326293235384144475053565962717477258111425817202326293235384144475053565962656871747780838625811141720232629323538414447505356596265892134" displayName="Таблица1145811172023262932353841442581114172023262932353841444750258111417202326293235384144535659626568258111417202326293235384144475053565962717477258111425817202326293235384144475053565962656871747780838625811141720232629323538414447505356596265892134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134" name="Таблица2156912182124273033363942453691215182124273033363942454851369121518212427303336394245545760636669369121518212427303336394245485154576063727578369121536918212427303336394245485154576063666972757881848736912151821242730333639424548515457606366903135" displayName="Таблица215691218212427303336394245369121518212427303336394245485136912151821242730333639424554576063666936912151821242730333639424548515457606372757836912153691821242730333639424548515457606366697275788184873691215182124273033363942454851545760636690313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135" name="Таблица3167101319222528313437404346471013161922252831343740434649524710131619222528313437404346555861646770471013161922252831343740434649525558616473767947101316471019222528313437404346495255586164677073767982858847101316192225283134374043464952555861136" displayName="Таблица316710131922252831343740434647101316192225283134374043464952471013161922252831343740434655586164677047101316192225283134374043464952555861647376794710131647101922252831343740434649525558616467707376798285884710131619222528313437404346495255586113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130" name="Таблица1145811172023262932353841442581114172023262932353841444750258111417202326293235384144535659626568258111417202326293235384144475053565962717477258111425817202326293235384144475053565962656871747780838625811141720232629323538414447505356596265892131" displayName="Таблица1145811172023262932353841442581114172023262932353841444750258111417202326293235384144535659626568258111417202326293235384144475053565962717477258111425817202326293235384144475053565962656871747780838625811141720232629323538414447505356596265892131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31" name="Таблица2156912182124273033363942453691215182124273033363942454851369121518212427303336394245545760636669369121518212427303336394245485154576063727578369121536918212427303336394245485154576063666972757881848736912151821242730333639424548515457606366903132" displayName="Таблица215691218212427303336394245369121518212427303336394245485136912151821242730333639424554576063666936912151821242730333639424548515457606372757836912153691821242730333639424548515457606366697275788184873691215182124273033363942454851545760636690313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32" name="Таблица3167101319222528313437404346471013161922252831343740434649524710131619222528313437404346555861646770471013161922252831343740434649525558616473767947101316471019222528313437404346495255586164677073767982858847101316192225283134374043464952555861133" displayName="Таблица316710131922252831343740434647101316192225283134374043464952471013161922252831343740434655586164677047101316192225283134374043464952555861647376794710131647101922252831343740434649525558616467707376798285884710131619222528313437404346495255586113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27" name="Таблица1145811172023262932353841442581114172023262932353841444750258111417202326293235384144535659626568258111417202326293235384144475053565962717477258111425817202326293235384144475053565962656871747780838625811141720232629323538414447505356596265892128" displayName="Таблица1145811172023262932353841442581114172023262932353841444750258111417202326293235384144535659626568258111417202326293235384144475053565962717477258111425817202326293235384144475053565962656871747780838625811141720232629323538414447505356596265892128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28" name="Таблица2156912182124273033363942453691215182124273033363942454851369121518212427303336394245545760636669369121518212427303336394245485154576063727578369121536918212427303336394245485154576063666972757881848736912151821242730333639424548515457606366903129" displayName="Таблица215691218212427303336394245369121518212427303336394245485136912151821242730333639424554576063666936912151821242730333639424548515457606372757836912153691821242730333639424548515457606366697275788184873691215182124273033363942454851545760636690312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29" name="Таблица3167101319222528313437404346471013161922252831343740434649524710131619222528313437404346555861646770471013161922252831343740434649525558616473767947101316471019222528313437404346495255586164677073767982858847101316192225283134374043464952555861130" displayName="Таблица316710131922252831343740434647101316192225283134374043464952471013161922252831343740434655586164677047101316192225283134374043464952555861647376794710131647101922252831343740434649525558616467707376798285884710131619222528313437404346495255586113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F34" sqref="F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2790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1.346774193548387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47</v>
      </c>
      <c r="C36">
        <v>1</v>
      </c>
    </row>
    <row r="37" spans="1:4">
      <c r="A37" s="1" t="s">
        <v>37</v>
      </c>
      <c r="B37" s="1" t="s">
        <v>48</v>
      </c>
      <c r="C37">
        <v>0.5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topLeftCell="A23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52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3757.5</v>
      </c>
      <c r="E13" s="1" t="s">
        <v>23</v>
      </c>
      <c r="F13">
        <f>SUM(F4:F12)</f>
        <v>3757.5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6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0.978515625</v>
      </c>
      <c r="C30" s="1" t="s">
        <v>43</v>
      </c>
      <c r="D30">
        <f>F13/D28</f>
        <v>1.1928571428571428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34</v>
      </c>
      <c r="B36" s="1" t="s">
        <v>53</v>
      </c>
      <c r="C36">
        <v>2</v>
      </c>
    </row>
    <row r="37" spans="1:4">
      <c r="A37" s="1" t="s">
        <v>35</v>
      </c>
      <c r="B37" s="1" t="s">
        <v>47</v>
      </c>
      <c r="C37">
        <v>1</v>
      </c>
    </row>
    <row r="38" spans="1:4">
      <c r="A38" t="s">
        <v>37</v>
      </c>
      <c r="B38" s="1" t="s">
        <v>48</v>
      </c>
      <c r="C38">
        <v>0.5</v>
      </c>
    </row>
    <row r="39" spans="1:4">
      <c r="A39" t="s">
        <v>54</v>
      </c>
      <c r="B39" s="1" t="s">
        <v>53</v>
      </c>
      <c r="C39">
        <v>2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topLeftCell="A30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C5">
        <v>150</v>
      </c>
      <c r="D5">
        <f>$B$5*$C$5</f>
        <v>1680</v>
      </c>
      <c r="E5">
        <v>150</v>
      </c>
      <c r="F5">
        <f>$B$5*$E$5</f>
        <v>1680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3696</v>
      </c>
      <c r="E13" s="1" t="s">
        <v>23</v>
      </c>
      <c r="F13">
        <f>SUM(F4:F12)</f>
        <v>3696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6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7.5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0.96250000000000002</v>
      </c>
      <c r="C30" s="1" t="s">
        <v>43</v>
      </c>
      <c r="D30">
        <f>F13/D28</f>
        <v>1.1733333333333333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33</v>
      </c>
      <c r="B36" s="1" t="s">
        <v>46</v>
      </c>
      <c r="C36">
        <v>2</v>
      </c>
    </row>
    <row r="37" spans="1:4">
      <c r="A37" s="1" t="s">
        <v>35</v>
      </c>
      <c r="B37" s="1" t="s">
        <v>47</v>
      </c>
      <c r="C37">
        <v>1</v>
      </c>
    </row>
    <row r="38" spans="1:4" ht="30">
      <c r="A38" t="s">
        <v>39</v>
      </c>
      <c r="B38" s="1" t="s">
        <v>56</v>
      </c>
      <c r="C38">
        <v>8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topLeftCell="A13" workbookViewId="0">
      <selection activeCell="I23" sqref="I2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17</v>
      </c>
      <c r="B8" s="6">
        <v>12.9</v>
      </c>
      <c r="C8">
        <v>90</v>
      </c>
      <c r="D8">
        <f>$B$8*$C$8</f>
        <v>1161</v>
      </c>
      <c r="E8">
        <v>90</v>
      </c>
      <c r="F8">
        <f>$B$8*$E$8</f>
        <v>1161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3737</v>
      </c>
      <c r="E13" s="1" t="s">
        <v>23</v>
      </c>
      <c r="F13">
        <f>SUM(F4:F12)</f>
        <v>3737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13.5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5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3390</v>
      </c>
    </row>
    <row r="30" spans="1:4" ht="45">
      <c r="A30" s="1" t="s">
        <v>42</v>
      </c>
      <c r="B30">
        <f>F13/B28</f>
        <v>0.9731770833333333</v>
      </c>
      <c r="C30" s="1" t="s">
        <v>43</v>
      </c>
      <c r="D30">
        <f>F13/D28</f>
        <v>1.1023598820058997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35</v>
      </c>
      <c r="B36" s="1" t="s">
        <v>50</v>
      </c>
      <c r="C36">
        <v>5.5</v>
      </c>
    </row>
    <row r="37" spans="1:4" ht="30">
      <c r="A37" s="1" t="s">
        <v>30</v>
      </c>
      <c r="B37" s="1" t="s">
        <v>58</v>
      </c>
      <c r="C37">
        <v>4.5</v>
      </c>
    </row>
    <row r="38" spans="1:4">
      <c r="A38" t="s">
        <v>37</v>
      </c>
      <c r="B38" s="1" t="s">
        <v>48</v>
      </c>
      <c r="C38">
        <v>1</v>
      </c>
    </row>
    <row r="39" spans="1:4">
      <c r="A39" t="s">
        <v>34</v>
      </c>
      <c r="B39" s="1" t="s">
        <v>59</v>
      </c>
      <c r="C39">
        <v>3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145</v>
      </c>
      <c r="D9">
        <f>$B$9*$C$9</f>
        <v>1624</v>
      </c>
      <c r="E9">
        <v>145</v>
      </c>
      <c r="F9">
        <f>$B$9*$E$9</f>
        <v>1624</v>
      </c>
    </row>
    <row r="10" spans="1:6">
      <c r="A10" s="2" t="s">
        <v>19</v>
      </c>
      <c r="B10" s="6">
        <v>12.9</v>
      </c>
      <c r="C10">
        <v>135</v>
      </c>
      <c r="D10">
        <f>$B$10*$C$10</f>
        <v>1741.5</v>
      </c>
      <c r="E10">
        <v>135</v>
      </c>
      <c r="F10">
        <f>$B$10*$E$10</f>
        <v>1741.5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3701.5</v>
      </c>
      <c r="E13" s="1" t="s">
        <v>23</v>
      </c>
      <c r="F13">
        <f>SUM(F4:F12)</f>
        <v>3701.5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5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3090</v>
      </c>
    </row>
    <row r="30" spans="1:4" ht="45">
      <c r="A30" s="1" t="s">
        <v>42</v>
      </c>
      <c r="B30">
        <f>F13/B28</f>
        <v>0.96393229166666672</v>
      </c>
      <c r="C30" s="1" t="s">
        <v>43</v>
      </c>
      <c r="D30">
        <f>F13/D28</f>
        <v>1.1978964401294498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45">
      <c r="A36" s="1" t="s">
        <v>34</v>
      </c>
      <c r="B36" s="1" t="s">
        <v>61</v>
      </c>
      <c r="C36">
        <v>3</v>
      </c>
    </row>
    <row r="37" spans="1:4">
      <c r="A37" s="1" t="s">
        <v>35</v>
      </c>
      <c r="B37" s="1" t="s">
        <v>47</v>
      </c>
      <c r="C37">
        <v>1</v>
      </c>
    </row>
    <row r="38" spans="1:4">
      <c r="A38" t="s">
        <v>37</v>
      </c>
      <c r="B38" s="1" t="s">
        <v>48</v>
      </c>
      <c r="C38">
        <v>0.5</v>
      </c>
    </row>
    <row r="39" spans="1:4" ht="45">
      <c r="A39" t="s">
        <v>39</v>
      </c>
      <c r="B39" s="1" t="s">
        <v>62</v>
      </c>
      <c r="C39">
        <v>8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7" sqref="G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18</v>
      </c>
      <c r="B9" s="6">
        <v>11.2</v>
      </c>
      <c r="C9">
        <v>205</v>
      </c>
      <c r="D9">
        <f>$B$9*$C$9</f>
        <v>2296</v>
      </c>
      <c r="E9">
        <v>205</v>
      </c>
      <c r="F9">
        <f>$B$9*$E$9</f>
        <v>2296</v>
      </c>
    </row>
    <row r="10" spans="1:6">
      <c r="A10" s="2" t="s">
        <v>19</v>
      </c>
      <c r="B10" s="6">
        <v>12.9</v>
      </c>
      <c r="C10">
        <v>90</v>
      </c>
      <c r="D10">
        <f>$B$10*$C$10</f>
        <v>1161</v>
      </c>
      <c r="E10">
        <v>90</v>
      </c>
      <c r="F10">
        <f>$B$10*$E$10</f>
        <v>1161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3793</v>
      </c>
      <c r="E13" s="1" t="s">
        <v>23</v>
      </c>
      <c r="F13">
        <f>SUM(F4:F12)</f>
        <v>3793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5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0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3090</v>
      </c>
    </row>
    <row r="30" spans="1:4" ht="45">
      <c r="A30" s="1" t="s">
        <v>42</v>
      </c>
      <c r="B30">
        <f>F13/B28</f>
        <v>0.9877604166666667</v>
      </c>
      <c r="C30" s="1" t="s">
        <v>43</v>
      </c>
      <c r="D30">
        <f>F13/D28</f>
        <v>1.2275080906148867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64</v>
      </c>
      <c r="B36" s="1" t="s">
        <v>48</v>
      </c>
      <c r="C36">
        <v>3</v>
      </c>
    </row>
    <row r="37" spans="1:4">
      <c r="A37" s="1" t="s">
        <v>39</v>
      </c>
      <c r="B37" s="1" t="s">
        <v>53</v>
      </c>
      <c r="C37">
        <v>5</v>
      </c>
    </row>
    <row r="38" spans="1:4">
      <c r="A38" t="s">
        <v>35</v>
      </c>
      <c r="B38" s="1" t="s">
        <v>47</v>
      </c>
      <c r="C38">
        <v>1</v>
      </c>
    </row>
    <row r="39" spans="1:4">
      <c r="A39" t="s">
        <v>37</v>
      </c>
      <c r="B39" s="1" t="s">
        <v>48</v>
      </c>
      <c r="C39">
        <v>0.5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topLeftCell="A12" workbookViewId="0">
      <selection activeCell="G34" sqref="G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140</v>
      </c>
      <c r="D7">
        <f>$B$7*$C$7</f>
        <v>1568</v>
      </c>
      <c r="E7">
        <v>140</v>
      </c>
      <c r="F7">
        <f>$B$7*$E$7</f>
        <v>1568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140</v>
      </c>
      <c r="F8">
        <f>$B$8*$E$8</f>
        <v>1806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3645.5</v>
      </c>
      <c r="E13" s="1" t="s">
        <v>23</v>
      </c>
      <c r="F13">
        <f>SUM(F4:F12)</f>
        <v>3710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6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0.96614583333333337</v>
      </c>
      <c r="C30" s="1" t="s">
        <v>43</v>
      </c>
      <c r="D30">
        <f>F13/D28</f>
        <v>1.1777777777777778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47</v>
      </c>
      <c r="C36">
        <v>1</v>
      </c>
    </row>
    <row r="37" spans="1:4">
      <c r="A37" s="1" t="s">
        <v>37</v>
      </c>
      <c r="B37" s="1" t="s">
        <v>48</v>
      </c>
      <c r="C37">
        <v>0.5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topLeftCell="A27" workbookViewId="0">
      <selection activeCell="G34" sqref="G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66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125</v>
      </c>
      <c r="D7">
        <f>$B$7*$C$7</f>
        <v>1400</v>
      </c>
      <c r="E7">
        <v>125</v>
      </c>
      <c r="F7">
        <f>$B$7*$E$7</f>
        <v>1400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3413</v>
      </c>
      <c r="E13" s="1" t="s">
        <v>23</v>
      </c>
      <c r="F13">
        <f>SUM(F4:F12)</f>
        <v>3413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6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6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3060</v>
      </c>
    </row>
    <row r="30" spans="1:4" ht="45">
      <c r="A30" s="1" t="s">
        <v>42</v>
      </c>
      <c r="B30">
        <f>F13/B28</f>
        <v>0.88880208333333333</v>
      </c>
      <c r="C30" s="1" t="s">
        <v>43</v>
      </c>
      <c r="D30">
        <f>F13/D28</f>
        <v>1.115359477124183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47</v>
      </c>
      <c r="C36">
        <v>1</v>
      </c>
    </row>
    <row r="37" spans="1:4" ht="30">
      <c r="A37" s="1" t="s">
        <v>67</v>
      </c>
      <c r="B37" s="1" t="s">
        <v>46</v>
      </c>
      <c r="C37">
        <v>2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E35" sqref="E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68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150</v>
      </c>
      <c r="D4">
        <f>$B$4*$C$4</f>
        <v>1680</v>
      </c>
      <c r="E4">
        <v>150</v>
      </c>
      <c r="F4">
        <f>$B$4*$E$4</f>
        <v>1680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135</v>
      </c>
      <c r="D8">
        <f>$B$8*$C$8</f>
        <v>1741.5</v>
      </c>
      <c r="E8">
        <v>135</v>
      </c>
      <c r="F8">
        <f>$B$8*$E$8</f>
        <v>1741.5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3421.5</v>
      </c>
      <c r="E13" s="1" t="s">
        <v>23</v>
      </c>
      <c r="F13">
        <f>SUM(F4:F12)</f>
        <v>3421.5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12.5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0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3390</v>
      </c>
    </row>
    <row r="30" spans="1:4" ht="45">
      <c r="A30" s="1" t="s">
        <v>42</v>
      </c>
      <c r="B30">
        <f>F13/B28</f>
        <v>0.89101562499999998</v>
      </c>
      <c r="C30" s="1" t="s">
        <v>43</v>
      </c>
      <c r="D30">
        <f>F13/D28</f>
        <v>1.00929203539823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49</v>
      </c>
      <c r="C36">
        <v>1</v>
      </c>
    </row>
    <row r="37" spans="1:4" ht="30">
      <c r="A37" s="1" t="s">
        <v>39</v>
      </c>
      <c r="B37" s="1" t="s">
        <v>56</v>
      </c>
      <c r="C37">
        <v>3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topLeftCell="A51" workbookViewId="0">
      <selection activeCell="F42" sqref="F42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69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3693</v>
      </c>
      <c r="E13" s="1" t="s">
        <v>23</v>
      </c>
      <c r="F13">
        <f>SUM(F4:F12)</f>
        <v>3693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6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3450</v>
      </c>
    </row>
    <row r="30" spans="1:4" ht="45">
      <c r="A30" s="1" t="s">
        <v>42</v>
      </c>
      <c r="B30">
        <f>F13/B28</f>
        <v>0.96171874999999996</v>
      </c>
      <c r="C30" s="1" t="s">
        <v>43</v>
      </c>
      <c r="D30">
        <f>F13/D28</f>
        <v>1.0704347826086957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39</v>
      </c>
      <c r="B36" s="1" t="s">
        <v>53</v>
      </c>
      <c r="C36">
        <v>3</v>
      </c>
    </row>
    <row r="37" spans="1:4">
      <c r="A37" s="1" t="s">
        <v>37</v>
      </c>
      <c r="B37" s="1" t="s">
        <v>48</v>
      </c>
      <c r="C37">
        <v>0.5</v>
      </c>
    </row>
    <row r="38" spans="1:4">
      <c r="A38" t="s">
        <v>35</v>
      </c>
      <c r="B38" s="1" t="s">
        <v>47</v>
      </c>
      <c r="C38">
        <v>1</v>
      </c>
    </row>
    <row r="39" spans="1:4" ht="30">
      <c r="A39" t="s">
        <v>33</v>
      </c>
      <c r="B39" s="1" t="s">
        <v>70</v>
      </c>
      <c r="C39">
        <v>2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D27" sqref="D2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71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3693</v>
      </c>
      <c r="E13" s="1" t="s">
        <v>23</v>
      </c>
      <c r="F13">
        <f>SUM(F4:F12)</f>
        <v>3693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7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5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8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3360</v>
      </c>
    </row>
    <row r="30" spans="1:4" ht="45">
      <c r="A30" s="1" t="s">
        <v>42</v>
      </c>
      <c r="B30">
        <f>F13/B28</f>
        <v>0.96171874999999996</v>
      </c>
      <c r="C30" s="1" t="s">
        <v>43</v>
      </c>
      <c r="D30">
        <f>F13/D28</f>
        <v>1.0991071428571428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47</v>
      </c>
      <c r="C36">
        <v>1</v>
      </c>
    </row>
    <row r="37" spans="1:4" ht="60">
      <c r="A37" s="1" t="s">
        <v>30</v>
      </c>
      <c r="B37" s="1" t="s">
        <v>72</v>
      </c>
      <c r="C37">
        <v>1</v>
      </c>
    </row>
    <row r="38" spans="1:4" ht="45">
      <c r="A38" t="s">
        <v>33</v>
      </c>
      <c r="B38" s="1" t="s">
        <v>73</v>
      </c>
      <c r="C38">
        <v>3</v>
      </c>
    </row>
    <row r="39" spans="1:4">
      <c r="A39" t="s">
        <v>39</v>
      </c>
      <c r="B39" s="1" t="s">
        <v>53</v>
      </c>
      <c r="C39">
        <v>3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topLeftCell="A30" workbookViewId="0">
      <selection activeCell="G37" sqref="G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74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3693</v>
      </c>
      <c r="E13" s="1" t="s">
        <v>23</v>
      </c>
      <c r="F13">
        <f>SUM(F4:F12)</f>
        <v>3693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5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3390</v>
      </c>
    </row>
    <row r="30" spans="1:4" ht="45">
      <c r="A30" s="1" t="s">
        <v>42</v>
      </c>
      <c r="B30">
        <f>F13/B28</f>
        <v>0.96171874999999996</v>
      </c>
      <c r="C30" s="1" t="s">
        <v>43</v>
      </c>
      <c r="D30">
        <f>F13/D28</f>
        <v>1.0893805309734512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60">
      <c r="A36" s="1" t="s">
        <v>30</v>
      </c>
      <c r="B36" s="1" t="s">
        <v>75</v>
      </c>
      <c r="C36">
        <v>3</v>
      </c>
    </row>
    <row r="37" spans="1:4" ht="45">
      <c r="A37" s="1" t="s">
        <v>33</v>
      </c>
      <c r="B37" s="1" t="s">
        <v>76</v>
      </c>
      <c r="C37">
        <v>3</v>
      </c>
    </row>
    <row r="38" spans="1:4">
      <c r="A38" t="s">
        <v>35</v>
      </c>
      <c r="B38" s="1" t="s">
        <v>47</v>
      </c>
      <c r="C38">
        <v>1</v>
      </c>
    </row>
    <row r="39" spans="1:4">
      <c r="A39" t="s">
        <v>37</v>
      </c>
      <c r="B39" s="1" t="s">
        <v>48</v>
      </c>
      <c r="C39">
        <v>0.5</v>
      </c>
    </row>
    <row r="40" spans="1:4">
      <c r="A40" t="s">
        <v>39</v>
      </c>
      <c r="B40" s="1" t="s">
        <v>53</v>
      </c>
      <c r="C40">
        <v>3</v>
      </c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topLeftCell="A3" workbookViewId="0">
      <selection activeCell="F38" sqref="F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77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3693</v>
      </c>
      <c r="E13" s="1" t="s">
        <v>23</v>
      </c>
      <c r="F13">
        <f>SUM(F4:F12)</f>
        <v>3693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6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6.5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3510</v>
      </c>
    </row>
    <row r="30" spans="1:4" ht="45">
      <c r="A30" s="1" t="s">
        <v>42</v>
      </c>
      <c r="B30">
        <f>F13/B28</f>
        <v>0.96171874999999996</v>
      </c>
      <c r="C30" s="1" t="s">
        <v>43</v>
      </c>
      <c r="D30">
        <f>F13/D28</f>
        <v>1.0521367521367522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78</v>
      </c>
      <c r="B36" s="1" t="s">
        <v>46</v>
      </c>
      <c r="C36">
        <v>1</v>
      </c>
    </row>
    <row r="37" spans="1:4" ht="75">
      <c r="A37" s="1" t="s">
        <v>33</v>
      </c>
      <c r="B37" s="1" t="s">
        <v>79</v>
      </c>
      <c r="C37">
        <v>1</v>
      </c>
    </row>
    <row r="38" spans="1:4">
      <c r="A38" t="s">
        <v>35</v>
      </c>
      <c r="B38" s="1" t="s">
        <v>49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topLeftCell="A16"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C4">
        <v>150</v>
      </c>
      <c r="D4">
        <f>$B$4*$C$4</f>
        <v>1680</v>
      </c>
      <c r="E4">
        <v>150</v>
      </c>
      <c r="F4">
        <f>$B$4*$E$4</f>
        <v>1680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3357</v>
      </c>
      <c r="E13" s="1" t="s">
        <v>23</v>
      </c>
      <c r="F13">
        <f>SUM(F4:F12)</f>
        <v>3357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9</v>
      </c>
    </row>
    <row r="24" spans="1:4">
      <c r="A24" t="s">
        <v>36</v>
      </c>
      <c r="B24">
        <v>8</v>
      </c>
      <c r="D24">
        <v>0</v>
      </c>
    </row>
    <row r="25" spans="1:4">
      <c r="A25" t="s">
        <v>37</v>
      </c>
      <c r="B25">
        <v>8</v>
      </c>
      <c r="D25">
        <v>6.5</v>
      </c>
    </row>
    <row r="26" spans="1:4">
      <c r="A26" t="s">
        <v>38</v>
      </c>
      <c r="B26">
        <v>8</v>
      </c>
      <c r="D26">
        <v>6.5</v>
      </c>
    </row>
    <row r="27" spans="1:4">
      <c r="A27" t="s">
        <v>39</v>
      </c>
      <c r="B27">
        <v>8</v>
      </c>
      <c r="D27">
        <v>7.5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3210</v>
      </c>
    </row>
    <row r="30" spans="1:4" ht="45">
      <c r="A30" s="1" t="s">
        <v>42</v>
      </c>
      <c r="B30">
        <f>F13/B28</f>
        <v>0.87421875000000004</v>
      </c>
      <c r="C30" s="1" t="s">
        <v>43</v>
      </c>
      <c r="D30">
        <f>F13/D28</f>
        <v>1.0457943925233646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 ht="30">
      <c r="A36" s="1" t="s">
        <v>35</v>
      </c>
      <c r="B36" s="1" t="s">
        <v>81</v>
      </c>
      <c r="C36">
        <v>3.5</v>
      </c>
    </row>
    <row r="37" spans="1:4" ht="30">
      <c r="A37" s="1" t="s">
        <v>82</v>
      </c>
      <c r="B37" s="1" t="s">
        <v>46</v>
      </c>
      <c r="C37">
        <v>1.5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83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3693</v>
      </c>
      <c r="E13" s="1" t="s">
        <v>23</v>
      </c>
      <c r="F13">
        <f>SUM(F4:F12)</f>
        <v>3693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8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8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5</v>
      </c>
    </row>
    <row r="25" spans="1:4">
      <c r="A25" t="s">
        <v>37</v>
      </c>
      <c r="B25">
        <v>8</v>
      </c>
      <c r="D25">
        <v>7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3540</v>
      </c>
    </row>
    <row r="30" spans="1:4" ht="45">
      <c r="A30" s="1" t="s">
        <v>42</v>
      </c>
      <c r="B30">
        <f>F13/B28</f>
        <v>0.96171874999999996</v>
      </c>
      <c r="C30" s="1" t="s">
        <v>43</v>
      </c>
      <c r="D30">
        <f>F13/D28</f>
        <v>1.0432203389830508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47</v>
      </c>
      <c r="C36">
        <v>1</v>
      </c>
    </row>
    <row r="37" spans="1:4">
      <c r="A37" s="1" t="s">
        <v>36</v>
      </c>
      <c r="B37" s="1" t="s">
        <v>53</v>
      </c>
      <c r="C37">
        <v>3</v>
      </c>
    </row>
    <row r="38" spans="1:4" ht="30">
      <c r="A38" t="s">
        <v>37</v>
      </c>
      <c r="B38" s="1" t="s">
        <v>84</v>
      </c>
      <c r="C38">
        <v>1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5" sqref="F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85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48" customHeight="1">
      <c r="A3" s="4" t="s">
        <v>7</v>
      </c>
      <c r="B3" s="5" t="s">
        <v>8</v>
      </c>
      <c r="C3" s="4" t="s">
        <v>9</v>
      </c>
      <c r="D3" s="5" t="s">
        <v>10</v>
      </c>
      <c r="E3" s="4" t="s">
        <v>11</v>
      </c>
      <c r="F3" s="5" t="s">
        <v>12</v>
      </c>
    </row>
    <row r="4" spans="1:6">
      <c r="A4" s="2" t="s">
        <v>13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14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15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16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17</v>
      </c>
      <c r="B8" s="6">
        <v>12.9</v>
      </c>
      <c r="C8">
        <v>130</v>
      </c>
      <c r="D8">
        <f>$B$8*$C$8</f>
        <v>1677</v>
      </c>
      <c r="E8">
        <v>130</v>
      </c>
      <c r="F8">
        <f>$B$8*$E$8</f>
        <v>1677</v>
      </c>
    </row>
    <row r="9" spans="1:6">
      <c r="A9" s="2" t="s">
        <v>18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19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20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21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22</v>
      </c>
      <c r="C13" s="1"/>
      <c r="D13">
        <f>SUM(D4:D12)</f>
        <v>3693</v>
      </c>
      <c r="E13" s="1" t="s">
        <v>23</v>
      </c>
      <c r="F13">
        <f>SUM(F4:F12)</f>
        <v>3693</v>
      </c>
    </row>
    <row r="16" spans="1:6" ht="42.75" customHeight="1">
      <c r="A16" s="2" t="s">
        <v>1</v>
      </c>
      <c r="B16" s="3" t="s">
        <v>24</v>
      </c>
      <c r="C16" s="2" t="s">
        <v>25</v>
      </c>
      <c r="D16" t="s">
        <v>26</v>
      </c>
    </row>
    <row r="17" spans="1:4" ht="30">
      <c r="A17" s="2" t="s">
        <v>27</v>
      </c>
      <c r="B17" s="3" t="s">
        <v>28</v>
      </c>
      <c r="C17" s="2"/>
      <c r="D17" t="s">
        <v>29</v>
      </c>
    </row>
    <row r="18" spans="1:4">
      <c r="A18" t="s">
        <v>30</v>
      </c>
      <c r="B18">
        <v>0</v>
      </c>
      <c r="D18">
        <v>3</v>
      </c>
    </row>
    <row r="19" spans="1:4">
      <c r="A19" t="s">
        <v>31</v>
      </c>
      <c r="B19">
        <v>8</v>
      </c>
      <c r="D19">
        <v>0</v>
      </c>
    </row>
    <row r="20" spans="1:4">
      <c r="A20" t="s">
        <v>32</v>
      </c>
      <c r="B20">
        <v>8</v>
      </c>
      <c r="D20">
        <v>0</v>
      </c>
    </row>
    <row r="21" spans="1:4">
      <c r="A21" t="s">
        <v>33</v>
      </c>
      <c r="B21">
        <v>8</v>
      </c>
      <c r="D21">
        <v>0</v>
      </c>
    </row>
    <row r="22" spans="1:4">
      <c r="A22" t="s">
        <v>34</v>
      </c>
      <c r="B22">
        <v>8</v>
      </c>
      <c r="D22">
        <v>8</v>
      </c>
    </row>
    <row r="23" spans="1:4">
      <c r="A23" t="s">
        <v>35</v>
      </c>
      <c r="B23">
        <v>8</v>
      </c>
      <c r="D23">
        <v>7</v>
      </c>
    </row>
    <row r="24" spans="1:4">
      <c r="A24" t="s">
        <v>36</v>
      </c>
      <c r="B24">
        <v>8</v>
      </c>
      <c r="D24">
        <v>8</v>
      </c>
    </row>
    <row r="25" spans="1:4">
      <c r="A25" t="s">
        <v>37</v>
      </c>
      <c r="B25">
        <v>8</v>
      </c>
      <c r="D25">
        <v>7.5</v>
      </c>
    </row>
    <row r="26" spans="1:4">
      <c r="A26" t="s">
        <v>38</v>
      </c>
      <c r="B26">
        <v>8</v>
      </c>
      <c r="D26">
        <v>8</v>
      </c>
    </row>
    <row r="27" spans="1:4">
      <c r="A27" t="s">
        <v>39</v>
      </c>
      <c r="B27">
        <v>8</v>
      </c>
      <c r="D27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2970</v>
      </c>
    </row>
    <row r="30" spans="1:4" ht="45">
      <c r="A30" s="1" t="s">
        <v>42</v>
      </c>
      <c r="B30">
        <f>F13/B28</f>
        <v>0.96171874999999996</v>
      </c>
      <c r="C30" s="1" t="s">
        <v>43</v>
      </c>
      <c r="D30">
        <f>F13/D28</f>
        <v>1.2434343434343433</v>
      </c>
    </row>
    <row r="33" spans="1:4">
      <c r="A33" t="s">
        <v>1</v>
      </c>
      <c r="B33" s="2" t="s">
        <v>24</v>
      </c>
      <c r="C33" t="s">
        <v>25</v>
      </c>
      <c r="D33" t="s">
        <v>26</v>
      </c>
    </row>
    <row r="34" spans="1:4">
      <c r="B34" s="2" t="s">
        <v>44</v>
      </c>
    </row>
    <row r="35" spans="1:4">
      <c r="A35" t="s">
        <v>27</v>
      </c>
      <c r="B35" t="s">
        <v>45</v>
      </c>
      <c r="C35" t="s">
        <v>29</v>
      </c>
    </row>
    <row r="36" spans="1:4">
      <c r="A36" s="1" t="s">
        <v>35</v>
      </c>
      <c r="B36" s="1" t="s">
        <v>47</v>
      </c>
      <c r="C36">
        <v>1</v>
      </c>
    </row>
    <row r="37" spans="1:4">
      <c r="A37" s="1" t="s">
        <v>37</v>
      </c>
      <c r="B37" s="1" t="s">
        <v>48</v>
      </c>
      <c r="C37">
        <v>0.5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31.05.2023                 </vt:lpstr>
      <vt:lpstr>30.05.2023                 </vt:lpstr>
      <vt:lpstr>29.05.2023                 </vt:lpstr>
      <vt:lpstr>26.05.2023                  </vt:lpstr>
      <vt:lpstr>25.05.2023                  </vt:lpstr>
      <vt:lpstr>24.05.2023                 </vt:lpstr>
      <vt:lpstr>23.05.2023                 </vt:lpstr>
      <vt:lpstr>22.05.2023                 </vt:lpstr>
      <vt:lpstr>19.05.2023                </vt:lpstr>
      <vt:lpstr>18.05.2023                </vt:lpstr>
      <vt:lpstr>17.05.2023               </vt:lpstr>
      <vt:lpstr>16.05.2023              </vt:lpstr>
      <vt:lpstr>15.05.2023              </vt:lpstr>
      <vt:lpstr>12.05.2023             </vt:lpstr>
      <vt:lpstr>11.05.2023            </vt:lpstr>
      <vt:lpstr>10.05.2023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2022-04-08T07:16:56Z</dcterms:created>
  <dcterms:modified xsi:type="dcterms:W3CDTF">2023-06-19T10:14:45Z</dcterms:modified>
  <cp:category/>
  <cp:contentStatus/>
</cp:coreProperties>
</file>