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63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worksheets/sheet17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31.07.2023                  " sheetId="304" r:id="rId1"/>
    <sheet name="28.07.2023                 " sheetId="303" r:id="rId2"/>
    <sheet name="27.07.2023                  " sheetId="302" r:id="rId3"/>
    <sheet name="26.07.2023                  " sheetId="301" r:id="rId4"/>
    <sheet name="25.07.2023                  " sheetId="300" r:id="rId5"/>
    <sheet name="24.07.2023                 " sheetId="299" r:id="rId6"/>
    <sheet name="21.07.2023                 " sheetId="298" r:id="rId7"/>
    <sheet name="20.07.2023                " sheetId="297" r:id="rId8"/>
    <sheet name="19.07.2023                " sheetId="296" r:id="rId9"/>
    <sheet name="18.07.2023                 " sheetId="295" r:id="rId10"/>
    <sheet name="17.07.2023                 " sheetId="294" r:id="rId11"/>
    <sheet name="14.07.2023                 " sheetId="293" r:id="rId12"/>
    <sheet name="13.07.2023                 " sheetId="292" r:id="rId13"/>
    <sheet name="12.07.2023                 " sheetId="291" r:id="rId14"/>
    <sheet name="11.07.2023                 " sheetId="290" r:id="rId15"/>
    <sheet name="10.07.2023                 " sheetId="289" r:id="rId16"/>
    <sheet name="07.07.2023                 " sheetId="288" r:id="rId17"/>
    <sheet name="06.07.2023                  " sheetId="287" r:id="rId18"/>
    <sheet name="05.07.2023                  " sheetId="286" r:id="rId19"/>
    <sheet name="04.07.2023                  " sheetId="285" r:id="rId20"/>
    <sheet name="03.07.2023                 " sheetId="284" r:id="rId21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30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0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0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0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30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9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8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8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8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8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8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8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304" l="1"/>
  <c r="B30"/>
  <c r="D30" i="303"/>
  <c r="B30"/>
  <c r="D30" i="302"/>
  <c r="B30"/>
  <c r="D30" i="301"/>
  <c r="B30"/>
  <c r="D30" i="300"/>
  <c r="B30"/>
  <c r="D30" i="299"/>
  <c r="B30"/>
  <c r="D30" i="298"/>
  <c r="B30"/>
  <c r="D30" i="297"/>
  <c r="B30"/>
  <c r="D30" i="296"/>
  <c r="B30"/>
  <c r="D30" i="295"/>
  <c r="B30"/>
  <c r="D30" i="294"/>
  <c r="B30"/>
  <c r="D30" i="293"/>
  <c r="B30"/>
  <c r="D30" i="292"/>
  <c r="B30"/>
  <c r="D30" i="291"/>
  <c r="B30"/>
  <c r="D30" i="290"/>
  <c r="B30"/>
  <c r="D30" i="289"/>
  <c r="B30"/>
  <c r="D30" i="288"/>
  <c r="B30"/>
  <c r="D30" i="287"/>
  <c r="B30"/>
  <c r="D30" i="286"/>
  <c r="B30"/>
  <c r="D30" i="285"/>
  <c r="B30"/>
  <c r="D30" i="284"/>
  <c r="B30"/>
</calcChain>
</file>

<file path=xl/sharedStrings.xml><?xml version="1.0" encoding="utf-8"?>
<sst xmlns="http://schemas.openxmlformats.org/spreadsheetml/2006/main" count="1270" uniqueCount="104">
  <si>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</si>
  <si>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</si>
  <si>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</si>
  <si>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</si>
  <si>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</si>
  <si>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</si>
  <si>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</si>
  <si>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</si>
  <si>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</si>
  <si>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</si>
  <si>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</si>
  <si>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</si>
  <si>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</si>
  <si>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</si>
  <si>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</si>
  <si>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</si>
  <si>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</si>
  <si>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</si>
  <si>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</si>
  <si>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</si>
  <si>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</si>
  <si>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</si>
  <si>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</si>
  <si>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</si>
  <si>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</si>
  <si>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</si>
  <si>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</si>
  <si>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</si>
  <si>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</si>
  <si>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</si>
  <si>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</si>
  <si>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</si>
  <si>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</si>
  <si>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</si>
  <si>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</si>
  <si>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</si>
  <si>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</si>
  <si>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</si>
  <si>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</si>
  <si>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Суворов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</si>
  <si>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</si>
  <si>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</si>
  <si>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</si>
  <si>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</si>
  <si>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</si>
  <si>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</si>
  <si>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склад</t>
  </si>
  <si>
    <t>работа на лазере</t>
  </si>
  <si>
    <t>робот</t>
  </si>
  <si>
    <t>за 31.07.2023</t>
  </si>
  <si>
    <t>Фомин,
Суворов</t>
  </si>
  <si>
    <t>отгрузка</t>
  </si>
  <si>
    <t>сварка кожухов домофона,
работа на лазере</t>
  </si>
  <si>
    <t>за 28.07.2023</t>
  </si>
  <si>
    <t>за 27.07.2023</t>
  </si>
  <si>
    <t>за 26.07.2023</t>
  </si>
  <si>
    <t>торцовка кол ЧПУ,
резьба в кол</t>
  </si>
  <si>
    <t>за 25.07.2023</t>
  </si>
  <si>
    <t xml:space="preserve">торцовка кол ЧПУ,
резьба в кол,
отгрузка металлолома
</t>
  </si>
  <si>
    <t>за 24.07.2023</t>
  </si>
  <si>
    <t>роботы</t>
  </si>
  <si>
    <t>Васильев,
Фомин</t>
  </si>
  <si>
    <t>торцовка кол ЧПУ,
резка резьбы в кол</t>
  </si>
  <si>
    <t>за 21.07.2023</t>
  </si>
  <si>
    <t>роботы, торцовка кол ЧПУ</t>
  </si>
  <si>
    <t>Фомин, Суворов</t>
  </si>
  <si>
    <t>Корючин,
Патрушев</t>
  </si>
  <si>
    <t>заземление</t>
  </si>
  <si>
    <t>зенковка и сварка т-обр. коеплений,
резка резьбы в кол</t>
  </si>
  <si>
    <t>за 20.07.2023</t>
  </si>
  <si>
    <t>торцовка кол ЧПУ,
резка резьбы в кол,
уборка деталей с лазера</t>
  </si>
  <si>
    <t>за 19.07.2023</t>
  </si>
  <si>
    <t>Васильев,
Суворов</t>
  </si>
  <si>
    <t>столовая</t>
  </si>
  <si>
    <t>торцовка кол ЧПУ,
резьба в кол,
уборка деталей с лазера</t>
  </si>
  <si>
    <t>за 18.07.2023</t>
  </si>
  <si>
    <t>торцовка кол ЧПУ,
резка резьбы,
уборка деталекй с лазера</t>
  </si>
  <si>
    <t>за 17.07.2023</t>
  </si>
  <si>
    <t>Белов,Фомин</t>
  </si>
  <si>
    <t>торцовка кол ЧПУ,
резка резьбы в кол,
кольца для кол</t>
  </si>
  <si>
    <t>за 14.07.2023</t>
  </si>
  <si>
    <t>Белов,
Фомин</t>
  </si>
  <si>
    <t>резка панелей домофонов, сварка панелей домофонов, резка пластин М-150 (исправление брака)</t>
  </si>
  <si>
    <t>торцовка кол ЧПУ,
резка резьбы в кол,
мойка галтовок</t>
  </si>
  <si>
    <t>за 13.07.2023</t>
  </si>
  <si>
    <t>торцовка кол ЧПУ,
резка резьбы  в кол, мойка галтовок</t>
  </si>
  <si>
    <t>за 12.07.2023</t>
  </si>
  <si>
    <t>приварка шпилек к панелям домофона</t>
  </si>
  <si>
    <t>за 11.07.2023</t>
  </si>
  <si>
    <t>приварка шпилек к панелям домофона,
работа на лазере</t>
  </si>
  <si>
    <t>за 10.07.2023</t>
  </si>
  <si>
    <t>отгрузка, cклад</t>
  </si>
  <si>
    <t>за 07.07.2023</t>
  </si>
  <si>
    <t>сварка кожухов домофонов,
резка панелей домофонов, приварка шппилек к домофонам</t>
  </si>
  <si>
    <t>роботы,
уборка лазера</t>
  </si>
  <si>
    <t>Белов, Фомин</t>
  </si>
  <si>
    <t>отгрузка, склад</t>
  </si>
  <si>
    <t>за 06.07.2023</t>
  </si>
  <si>
    <t>сварка кожухов домофонов</t>
  </si>
  <si>
    <t>за 05.07.2023</t>
  </si>
  <si>
    <t>за 04.07.2023</t>
  </si>
  <si>
    <t>резка резьбы в кол, уборка деталей с лазера</t>
  </si>
  <si>
    <t>за 03.07.2023</t>
  </si>
  <si>
    <t>Васильев,Белов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</si>
</sst>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63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67" name="Таблица1145811172023262932353841442581114172023262932353841444750258111417202326293235384144535659626568258111417202326293235384144475053565962717477258111425817202326293235384144475053565962656871747780838625811141720232629323538414447505356596265892168" displayName="Таблица1145811172023262932353841442581114172023262932353841444750258111417202326293235384144535659626568258111417202326293235384144475053565962717477258111425817202326293235384144475053565962656871747780838625811141720232629323538414447505356596265892168" ref="A2:F13" totalsRowShown="0" headerRowDxfId="62">
  <autoFilter ref="A2:F13"/>
  <tableColumns count="6">
    <tableColumn id="1" name="Столбец1" dataDxfId="61"/>
    <tableColumn id="2" name="А" dataDxfId="6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68" name="Таблица2156912182124273033363942453691215182124273033363942454851369121518212427303336394245545760636669369121518212427303336394245485154576063727578369121536918212427303336394245485154576063666972757881848736912151821242730333639424548515457606366903169" displayName="Таблица215691218212427303336394245369121518212427303336394245485136912151821242730333639424554576063666936912151821242730333639424548515457606372757836912153691821242730333639424548515457606366697275788184873691215182124273033363942454851545760636690316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69" name="Таблица3167101319222528313437404346471013161922252831343740434649524710131619222528313437404346555861646770471013161922252831343740434649525558616473767947101316471019222528313437404346495255586164677073767982858847101316192225283134374043464952555861170" displayName="Таблица316710131922252831343740434647101316192225283134374043464952471013161922252831343740434655586164677047101316192225283134374043464952555861647376794710131647101922252831343740434649525558616467707376798285884710131619222528313437404346495255586117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58" name="Таблица1145811172023262932353841442581114172023262932353841444750258111417202326293235384144535659626568258111417202326293235384144475053565962717477258111425817202326293235384144475053565962656871747780838625811141720232629323538414447505356596265892159" displayName="Таблица1145811172023262932353841442581114172023262932353841444750258111417202326293235384144535659626568258111417202326293235384144475053565962717477258111425817202326293235384144475053565962656871747780838625811141720232629323538414447505356596265892159" ref="A2:F13" totalsRowShown="0" headerRowDxfId="59">
  <autoFilter ref="A2:F13"/>
  <tableColumns count="6">
    <tableColumn id="1" name="Столбец1" dataDxfId="58"/>
    <tableColumn id="2" name="А" dataDxfId="5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9" name="Таблица2156912182124273033363942453691215182124273033363942454851369121518212427303336394245545760636669369121518212427303336394245485154576063727578369121536918212427303336394245485154576063666972757881848736912151821242730333639424548515457606366903160" displayName="Таблица215691218212427303336394245369121518212427303336394245485136912151821242730333639424554576063666936912151821242730333639424548515457606372757836912153691821242730333639424548515457606366697275788184873691215182124273033363942454851545760636690316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6473767947101316471019222528313437404346495255586164677073767982858847101316192225283134374043464952555861161" displayName="Таблица316710131922252831343740434647101316192225283134374043464952471013161922252831343740434655586164677047101316192225283134374043464952555861647376794710131647101922252831343740434649525558616467707376798285884710131619222528313437404346495255586116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55" name="Таблица1145811172023262932353841442581114172023262932353841444750258111417202326293235384144535659626568258111417202326293235384144475053565962717477258111425817202326293235384144475053565962656871747780838625811141720232629323538414447505356596265892156" displayName="Таблица1145811172023262932353841442581114172023262932353841444750258111417202326293235384144535659626568258111417202326293235384144475053565962717477258111425817202326293235384144475053565962656871747780838625811141720232629323538414447505356596265892156" ref="A2:F13" totalsRowShown="0" headerRowDxfId="56">
  <autoFilter ref="A2:F13"/>
  <tableColumns count="6">
    <tableColumn id="1" name="Столбец1" dataDxfId="55"/>
    <tableColumn id="2" name="А" dataDxfId="5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56" name="Таблица2156912182124273033363942453691215182124273033363942454851369121518212427303336394245545760636669369121518212427303336394245485154576063727578369121536918212427303336394245485154576063666972757881848736912151821242730333639424548515457606366903157" displayName="Таблица215691218212427303336394245369121518212427303336394245485136912151821242730333639424554576063666936912151821242730333639424548515457606372757836912153691821242730333639424548515457606366697275788184873691215182124273033363942454851545760636690315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57" name="Таблица3167101319222528313437404346471013161922252831343740434649524710131619222528313437404346555861646770471013161922252831343740434649525558616473767947101316471019222528313437404346495255586164677073767982858847101316192225283134374043464952555861158" displayName="Таблица316710131922252831343740434647101316192225283134374043464952471013161922252831343740434655586164677047101316192225283134374043464952555861647376794710131647101922252831343740434649525558616467707376798285884710131619222528313437404346495255586115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52" name="Таблица1145811172023262932353841442581114172023262932353841444750258111417202326293235384144535659626568258111417202326293235384144475053565962717477258111425817202326293235384144475053565962656871747780838625811141720232629323538414447505356596265892153" displayName="Таблица1145811172023262932353841442581114172023262932353841444750258111417202326293235384144535659626568258111417202326293235384144475053565962717477258111425817202326293235384144475053565962656871747780838625811141720232629323538414447505356596265892153" ref="A2:F13" totalsRowShown="0" headerRowDxfId="53">
  <autoFilter ref="A2:F13"/>
  <tableColumns count="6">
    <tableColumn id="1" name="Столбец1" dataDxfId="52"/>
    <tableColumn id="2" name="А" dataDxfId="5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53" name="Таблица2156912182124273033363942453691215182124273033363942454851369121518212427303336394245545760636669369121518212427303336394245485154576063727578369121536918212427303336394245485154576063666972757881848736912151821242730333639424548515457606366903154" displayName="Таблица215691218212427303336394245369121518212427303336394245485136912151821242730333639424554576063666936912151821242730333639424548515457606372757836912153691821242730333639424548515457606366697275788184873691215182124273033363942454851545760636690315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54" name="Таблица3167101319222528313437404346471013161922252831343740434649524710131619222528313437404346555861646770471013161922252831343740434649525558616473767947101316471019222528313437404346495255586164677073767982858847101316192225283134374043464952555861155" displayName="Таблица316710131922252831343740434647101316192225283134374043464952471013161922252831343740434655586164677047101316192225283134374043464952555861647376794710131647101922252831343740434649525558616467707376798285884710131619222528313437404346495255586115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49" name="Таблица1145811172023262932353841442581114172023262932353841444750258111417202326293235384144535659626568258111417202326293235384144475053565962717477258111425817202326293235384144475053565962656871747780838625811141720232629323538414447505356596265892150" displayName="Таблица1145811172023262932353841442581114172023262932353841444750258111417202326293235384144535659626568258111417202326293235384144475053565962717477258111425817202326293235384144475053565962656871747780838625811141720232629323538414447505356596265892150" ref="A2:F13" totalsRowShown="0" headerRowDxfId="50">
  <autoFilter ref="A2:F13"/>
  <tableColumns count="6">
    <tableColumn id="1" name="Столбец1" dataDxfId="49"/>
    <tableColumn id="2" name="А" dataDxfId="4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50" name="Таблица2156912182124273033363942453691215182124273033363942454851369121518212427303336394245545760636669369121518212427303336394245485154576063727578369121536918212427303336394245485154576063666972757881848736912151821242730333639424548515457606366903151" displayName="Таблица215691218212427303336394245369121518212427303336394245485136912151821242730333639424554576063666936912151821242730333639424548515457606372757836912153691821242730333639424548515457606366697275788184873691215182124273033363942454851545760636690315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55586164677073767982858847101316192225283134374043464952555861152" displayName="Таблица316710131922252831343740434647101316192225283134374043464952471013161922252831343740434655586164677047101316192225283134374043464952555861647376794710131647101922252831343740434649525558616467707376798285884710131619222528313437404346495255586115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46" name="Таблица1145811172023262932353841442581114172023262932353841444750258111417202326293235384144535659626568258111417202326293235384144475053565962717477258111425817202326293235384144475053565962656871747780838625811141720232629323538414447505356596265892147" displayName="Таблица1145811172023262932353841442581114172023262932353841444750258111417202326293235384144535659626568258111417202326293235384144475053565962717477258111425817202326293235384144475053565962656871747780838625811141720232629323538414447505356596265892147" ref="A2:F13" totalsRowShown="0" headerRowDxfId="47">
  <autoFilter ref="A2:F13"/>
  <tableColumns count="6">
    <tableColumn id="1" name="Столбец1" dataDxfId="46"/>
    <tableColumn id="2" name="А" dataDxfId="4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47" name="Таблица2156912182124273033363942453691215182124273033363942454851369121518212427303336394245545760636669369121518212427303336394245485154576063727578369121536918212427303336394245485154576063666972757881848736912151821242730333639424548515457606366903148" displayName="Таблица215691218212427303336394245369121518212427303336394245485136912151821242730333639424554576063666936912151821242730333639424548515457606372757836912153691821242730333639424548515457606366697275788184873691215182124273033363942454851545760636690314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8847101316192225283134374043464952555861149" displayName="Таблица316710131922252831343740434647101316192225283134374043464952471013161922252831343740434655586164677047101316192225283134374043464952555861647376794710131647101922252831343740434649525558616467707376798285884710131619222528313437404346495255586114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43" name="Таблица1145811172023262932353841442581114172023262932353841444750258111417202326293235384144535659626568258111417202326293235384144475053565962717477258111425817202326293235384144475053565962656871747780838625811141720232629323538414447505356596265892144" displayName="Таблица1145811172023262932353841442581114172023262932353841444750258111417202326293235384144535659626568258111417202326293235384144475053565962717477258111425817202326293235384144475053565962656871747780838625811141720232629323538414447505356596265892144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44" name="Таблица2156912182124273033363942453691215182124273033363942454851369121518212427303336394245545760636669369121518212427303336394245485154576063727578369121536918212427303336394245485154576063666972757881848736912151821242730333639424548515457606366903145" displayName="Таблица215691218212427303336394245369121518212427303336394245485136912151821242730333639424554576063666936912151821242730333639424548515457606372757836912153691821242730333639424548515457606366697275788184873691215182124273033363942454851545760636690314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7982858847101316192225283134374043464952555861146" displayName="Таблица316710131922252831343740434647101316192225283134374043464952471013161922252831343740434655586164677047101316192225283134374043464952555861647376794710131647101922252831343740434649525558616467707376798285884710131619222528313437404346495255586114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40" name="Таблица1145811172023262932353841442581114172023262932353841444750258111417202326293235384144535659626568258111417202326293235384144475053565962717477258111425817202326293235384144475053565962656871747780838625811141720232629323538414447505356596265892141" displayName="Таблица1145811172023262932353841442581114172023262932353841444750258111417202326293235384144535659626568258111417202326293235384144475053565962717477258111425817202326293235384144475053565962656871747780838625811141720232629323538414447505356596265892141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41" name="Таблица2156912182124273033363942453691215182124273033363942454851369121518212427303336394245545760636669369121518212427303336394245485154576063727578369121536918212427303336394245485154576063666972757881848736912151821242730333639424548515457606366903142" displayName="Таблица215691218212427303336394245369121518212427303336394245485136912151821242730333639424554576063666936912151821242730333639424548515457606372757836912153691821242730333639424548515457606366697275788184873691215182124273033363942454851545760636690314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42" name="Таблица3167101319222528313437404346471013161922252831343740434649524710131619222528313437404346555861646770471013161922252831343740434649525558616473767947101316471019222528313437404346495255586164677073767982858847101316192225283134374043464952555861143" displayName="Таблица316710131922252831343740434647101316192225283134374043464952471013161922252831343740434655586164677047101316192225283134374043464952555861647376794710131647101922252831343740434649525558616467707376798285884710131619222528313437404346495255586114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37" name="Таблица1145811172023262932353841442581114172023262932353841444750258111417202326293235384144535659626568258111417202326293235384144475053565962717477258111425817202326293235384144475053565962656871747780838625811141720232629323538414447505356596265892139" displayName="Таблица1145811172023262932353841442581114172023262932353841444750258111417202326293235384144535659626568258111417202326293235384144475053565962717477258111425817202326293235384144475053565962656871747780838625811141720232629323538414447505356596265892139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38" name="Таблица2156912182124273033363942453691215182124273033363942454851369121518212427303336394245545760636669369121518212427303336394245485154576063727578369121536918212427303336394245485154576063666972757881848736912151821242730333639424548515457606366903140" displayName="Таблица215691218212427303336394245369121518212427303336394245485136912151821242730333639424554576063666936912151821242730333639424548515457606372757836912153691821242730333639424548515457606366697275788184873691215182124273033363942454851545760636690314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39" name="Таблица3167101319222528313437404346471013161922252831343740434649524710131619222528313437404346555861646770471013161922252831343740434649525558616473767947101316471019222528313437404346495255586164677073767982858847101316192225283134374043464952555861140" displayName="Таблица316710131922252831343740434647101316192225283134374043464952471013161922252831343740434655586164677047101316192225283134374043464952555861647376794710131647101922252831343740434649525558616467707376798285884710131619222528313437404346495255586114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2" name="Таблица1145811172023262932353841442581114172023262932353841444750258111417202326293235384144535659626568258111417202326293235384144475053565962717477258111425817202326293235384144475053565962656871747780838625811141720232629323538414447505356596265892123" displayName="Таблица1145811172023262932353841442581114172023262932353841444750258111417202326293235384144535659626568258111417202326293235384144475053565962717477258111425817202326293235384144475053565962656871747780838625811141720232629323538414447505356596265892123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124" displayName="Таблица21569121821242730333639424536912151821242730333639424548513691215182124273033363942455457606366693691215182124273033363942454851545760637275783691215369182124273033363942454851545760636669727578818487369121518212427303336394245485154576063669031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24" name="Таблица3167101319222528313437404346471013161922252831343740434649524710131619222528313437404346555861646770471013161922252831343740434649525558616473767947101316471019222528313437404346495255586164677073767982858847101316192225283134374043464952555861125" displayName="Таблица316710131922252831343740434647101316192225283134374043464952471013161922252831343740434655586164677047101316192225283134374043464952555861647376794710131647101922252831343740434649525558616467707376798285884710131619222528313437404346495255586112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38414447505356596265892120" displayName="Таблица1145811172023262932353841442581114172023262932353841444750258111417202326293235384144535659626568258111417202326293235384144475053565962717477258111425817202326293235384144475053565962656871747780838625811141720232629323538414447505356596265892120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20" name="Таблица2156912182124273033363942453691215182124273033363942454851369121518212427303336394245545760636669369121518212427303336394245485154576063727578369121536918212427303336394245485154576063666972757881848736912151821242730333639424548515457606366903121" displayName="Таблица21569121821242730333639424536912151821242730333639424548513691215182124273033363942455457606366693691215182124273033363942454851545760637275783691215369182124273033363942454851545760636669727578818487369121518212427303336394245485154576063669031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21" name="Таблица3167101319222528313437404346471013161922252831343740434649524710131619222528313437404346555861646770471013161922252831343740434649525558616473767947101316471019222528313437404346495255586164677073767982858847101316192225283134374043464952555861122" displayName="Таблица316710131922252831343740434647101316192225283134374043464952471013161922252831343740434655586164677047101316192225283134374043464952555861647376794710131647101922252831343740434649525558616467707376798285884710131619222528313437404346495255586112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117" displayName="Таблица1145811172023262932353841442581114172023262932353841444750258111417202326293235384144535659626568258111417202326293235384144475053565962717477258111425817202326293235384144475053565962656871747780838625811141720232629323538414447505356596265892117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7" name="Таблица2156912182124273033363942453691215182124273033363942454851369121518212427303336394245545760636669369121518212427303336394245485154576063727578369121536918212427303336394245485154576063666972757881848736912151821242730333639424548515457606366903118" displayName="Таблица21569121821242730333639424536912151821242730333639424548513691215182124273033363942455457606366693691215182124273033363942454851545760637275783691215369182124273033363942454851545760636669727578818487369121518212427303336394245485154576063669031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18" name="Таблица3167101319222528313437404346471013161922252831343740434649524710131619222528313437404346555861646770471013161922252831343740434649525558616473767947101316471019222528313437404346495255586164677073767982858847101316192225283134374043464952555861119" displayName="Таблица316710131922252831343740434647101316192225283134374043464952471013161922252831343740434655586164677047101316192225283134374043464952555861647376794710131647101922252831343740434649525558616467707376798285884710131619222528313437404346495255586111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114" displayName="Таблица1145811172023262932353841442581114172023262932353841444750258111417202326293235384144535659626568258111417202326293235384144475053565962717477258111425817202326293235384144475053565962656871747780838625811141720232629323538414447505356596265892114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14" name="Таблица2156912182124273033363942453691215182124273033363942454851369121518212427303336394245545760636669369121518212427303336394245485154576063727578369121536918212427303336394245485154576063666972757881848736912151821242730333639424548515457606366903115" displayName="Таблица21569121821242730333639424536912151821242730333639424548513691215182124273033363942455457606366693691215182124273033363942454851545760637275783691215369182124273033363942454851545760636669727578818487369121518212427303336394245485154576063669031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15" name="Таблица3167101319222528313437404346471013161922252831343740434649524710131619222528313437404346555861646770471013161922252831343740434649525558616473767947101316471019222528313437404346495255586164677073767982858847101316192225283134374043464952555861116" displayName="Таблица316710131922252831343740434647101316192225283134374043464952471013161922252831343740434655586164677047101316192225283134374043464952555861647376794710131647101922252831343740434649525558616467707376798285884710131619222528313437404346495255586111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111" displayName="Таблица1145811172023262932353841442581114172023262932353841444750258111417202326293235384144535659626568258111417202326293235384144475053565962717477258111425817202326293235384144475053565962656871747780838625811141720232629323538414447505356596265892111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11" name="Таблица2156912182124273033363942453691215182124273033363942454851369121518212427303336394245545760636669369121518212427303336394245485154576063727578369121536918212427303336394245485154576063666972757881848736912151821242730333639424548515457606366903112" displayName="Таблица21569121821242730333639424536912151821242730333639424548513691215182124273033363942455457606366693691215182124273033363942454851545760637275783691215369182124273033363942454851545760636669727578818487369121518212427303336394245485154576063669031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12" name="Таблица3167101319222528313437404346471013161922252831343740434649524710131619222528313437404346555861646770471013161922252831343740434649525558616473767947101316471019222528313437404346495255586164677073767982858847101316192225283134374043464952555861113" displayName="Таблица316710131922252831343740434647101316192225283134374043464952471013161922252831343740434655586164677047101316192225283134374043464952555861647376794710131647101922252831343740434649525558616467707376798285884710131619222528313437404346495255586111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138" displayName="Таблица1145811172023262932353841442581114172023262932353841444750258111417202326293235384144535659626568258111417202326293235384144475053565962717477258111425817202326293235384144475053565962656871747780838625811141720232629323538414447505356596265892138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8" name="Таблица2156912182124273033363942453691215182124273033363942454851369121518212427303336394245545760636669369121518212427303336394245485154576063727578369121536918212427303336394245485154576063666972757881848736912151821242730333639424548515457606366903139" displayName="Таблица215691218212427303336394245369121518212427303336394245485136912151821242730333639424554576063666936912151821242730333639424548515457606372757836912153691821242730333639424548515457606366697275788184873691215182124273033363942454851545760636690313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9" name="Таблица3167101319222528313437404346471013161922252831343740434649524710131619222528313437404346555861646770471013161922252831343740434649525558616473767947101316471019222528313437404346495255586164677073767982858847101316192225283134374043464952555861110" displayName="Таблица316710131922252831343740434647101316192225283134374043464952471013161922252831343740434655586164677047101316192225283134374043464952555861647376794710131647101922252831343740434649525558616467707376798285884710131619222528313437404346495255586111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136" displayName="Таблица1145811172023262932353841442581114172023262932353841444750258111417202326293235384144535659626568258111417202326293235384144475053565962717477258111425817202326293235384144475053565962656871747780838625811141720232629323538414447505356596265892136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5" name="Таблица2156912182124273033363942453691215182124273033363942454851369121518212427303336394245545760636669369121518212427303336394245485154576063727578369121536918212427303336394245485154576063666972757881848736912151821242730333639424548515457606366903137" displayName="Таблица215691218212427303336394245369121518212427303336394245485136912151821242730333639424554576063666936912151821242730333639424548515457606372757836912153691821242730333639424548515457606366697275788184873691215182124273033363942454851545760636690313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6" name="Таблица3167101319222528313437404346471013161922252831343740434649524710131619222528313437404346555861646770471013161922252831343740434649525558616473767947101316471019222528313437404346495255586164677073767982858847101316192225283134374043464952555861138" displayName="Таблица316710131922252831343740434647101316192225283134374043464952471013161922252831343740434655586164677047101316192225283134374043464952555861647376794710131647101922252831343740434649525558616467707376798285884710131619222528313437404346495255586113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133" displayName="Таблица1145811172023262932353841442581114172023262932353841444750258111417202326293235384144535659626568258111417202326293235384144475053565962717477258111425817202326293235384144475053565962656871747780838625811141720232629323538414447505356596265892133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2" name="Таблица2156912182124273033363942453691215182124273033363942454851369121518212427303336394245545760636669369121518212427303336394245485154576063727578369121536918212427303336394245485154576063666972757881848736912151821242730333639424548515457606366903134" displayName="Таблица215691218212427303336394245369121518212427303336394245485136912151821242730333639424554576063666936912151821242730333639424548515457606372757836912153691821242730333639424548515457606366697275788184873691215182124273033363942454851545760636690313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3" name="Таблица3167101319222528313437404346471013161922252831343740434649524710131619222528313437404346555861646770471013161922252831343740434649525558616473767947101316471019222528313437404346495255586164677073767982858847101316192225283134374043464952555861135" displayName="Таблица316710131922252831343740434647101316192225283134374043464952471013161922252831343740434655586164677047101316192225283134374043464952555861647376794710131647101922252831343740434649525558616467707376798285884710131619222528313437404346495255586113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34" name="Таблица1145811172023262932353841442581114172023262932353841444750258111417202326293235384144535659626568258111417202326293235384144475053565962717477258111425817202326293235384144475053565962656871747780838625811141720232629323538414447505356596265892135" displayName="Таблица1145811172023262932353841442581114172023262932353841444750258111417202326293235384144535659626568258111417202326293235384144475053565962717477258111425817202326293235384144475053565962656871747780838625811141720232629323538414447505356596265892135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35" name="Таблица2156912182124273033363942453691215182124273033363942454851369121518212427303336394245545760636669369121518212427303336394245485154576063727578369121536918212427303336394245485154576063666972757881848736912151821242730333639424548515457606366903136" displayName="Таблица21569121821242730333639424536912151821242730333639424548513691215182124273033363942455457606366693691215182124273033363942454851545760637275783691215369182124273033363942454851545760636669727578818487369121518212427303336394245485154576063669031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36" name="Таблица3167101319222528313437404346471013161922252831343740434649524710131619222528313437404346555861646770471013161922252831343740434649525558616473767947101316471019222528313437404346495255586164677073767982858847101316192225283134374043464952555861137" displayName="Таблица316710131922252831343740434647101316192225283134374043464952471013161922252831343740434655586164677047101316192225283134374043464952555861647376794710131647101922252831343740434649525558616467707376798285884710131619222528313437404346495255586113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31" name="Таблица1145811172023262932353841442581114172023262932353841444750258111417202326293235384144535659626568258111417202326293235384144475053565962717477258111425817202326293235384144475053565962656871747780838625811141720232629323538414447505356596265892132" displayName="Таблица1145811172023262932353841442581114172023262932353841444750258111417202326293235384144535659626568258111417202326293235384144475053565962717477258111425817202326293235384144475053565962656871747780838625811141720232629323538414447505356596265892132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36394245485154576063666972757881848736912151821242730333639424548515457606366903133" displayName="Таблица215691218212427303336394245369121518212427303336394245485136912151821242730333639424554576063666936912151821242730333639424548515457606372757836912153691821242730333639424548515457606366697275788184873691215182124273033363942454851545760636690313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33" name="Таблица3167101319222528313437404346471013161922252831343740434649524710131619222528313437404346555861646770471013161922252831343740434649525558616473767947101316471019222528313437404346495255586164677073767982858847101316192225283134374043464952555861134" displayName="Таблица316710131922252831343740434647101316192225283134374043464952471013161922252831343740434655586164677047101316192225283134374043464952555861647376794710131647101922252831343740434649525558616467707376798285884710131619222528313437404346495255586113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28" name="Таблица1145811172023262932353841442581114172023262932353841444750258111417202326293235384144535659626568258111417202326293235384144475053565962717477258111425817202326293235384144475053565962656871747780838625811141720232629323538414447505356596265892129" displayName="Таблица1145811172023262932353841442581114172023262932353841444750258111417202326293235384144535659626568258111417202326293235384144475053565962717477258111425817202326293235384144475053565962656871747780838625811141720232629323538414447505356596265892129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3336394245485154576063666972757881848736912151821242730333639424548515457606366903130" displayName="Таблица215691218212427303336394245369121518212427303336394245485136912151821242730333639424554576063666936912151821242730333639424548515457606372757836912153691821242730333639424548515457606366697275788184873691215182124273033363942454851545760636690313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30" name="Таблица3167101319222528313437404346471013161922252831343740434649524710131619222528313437404346555861646770471013161922252831343740434649525558616473767947101316471019222528313437404346495255586164677073767982858847101316192225283134374043464952555861131" displayName="Таблица316710131922252831343740434647101316192225283134374043464952471013161922252831343740434655586164677047101316192225283134374043464952555861647376794710131647101922252831343740434649525558616467707376798285884710131619222528313437404346495255586113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25" name="Таблица1145811172023262932353841442581114172023262932353841444750258111417202326293235384144535659626568258111417202326293235384144475053565962717477258111425817202326293235384144475053565962656871747780838625811141720232629323538414447505356596265892126" displayName="Таблица1145811172023262932353841442581114172023262932353841444750258111417202326293235384144535659626568258111417202326293235384144475053565962717477258111425817202326293235384144475053565962656871747780838625811141720232629323538414447505356596265892126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848736912151821242730333639424548515457606366903127" displayName="Таблица215691218212427303336394245369121518212427303336394245485136912151821242730333639424554576063666936912151821242730333639424548515457606372757836912153691821242730333639424548515457606366697275788184873691215182124273033363942454851545760636690312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27" name="Таблица3167101319222528313437404346471013161922252831343740434649524710131619222528313437404346555861646770471013161922252831343740434649525558616473767947101316471019222528313437404346495255586164677073767982858847101316192225283134374043464952555861128" displayName="Таблица316710131922252831343740434647101316192225283134374043464952471013161922252831343740434655586164677047101316192225283134374043464952555861647376794710131647101922252831343740434649525558616467707376798285884710131619222528313437404346495255586112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H37" sqref="H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165</v>
      </c>
      <c r="D4">
        <f>$B$4*$C$4</f>
        <v>1847.9999999999998</v>
      </c>
      <c r="E4">
        <v>165</v>
      </c>
      <c r="F4">
        <f>$B$4*$E$4</f>
        <v>1847.9999999999998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140</v>
      </c>
      <c r="D8">
        <f>$B$8*$C$8</f>
        <v>1806</v>
      </c>
      <c r="E8">
        <v>140</v>
      </c>
      <c r="F8">
        <f>$B$8*$E$8</f>
        <v>1806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3654</v>
      </c>
      <c r="E13" s="1" t="s">
        <v>23</v>
      </c>
      <c r="F13">
        <f>SUM(F4:F12)</f>
        <v>3654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8.5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6.5</v>
      </c>
    </row>
    <row r="27" spans="1:4">
      <c r="A27" t="s">
        <v>39</v>
      </c>
      <c r="B27">
        <v>8</v>
      </c>
      <c r="D27">
        <v>6.5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3210</v>
      </c>
    </row>
    <row r="30" spans="1:4" ht="45">
      <c r="A30" s="1" t="s">
        <v>42</v>
      </c>
      <c r="B30">
        <f>F13/B28</f>
        <v>0.95156249999999998</v>
      </c>
      <c r="C30" s="1" t="s">
        <v>43</v>
      </c>
      <c r="D30">
        <f>F13/D28</f>
        <v>1.1383177570093459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50</v>
      </c>
      <c r="B36" s="1" t="s">
        <v>51</v>
      </c>
      <c r="C36">
        <v>1.5</v>
      </c>
    </row>
    <row r="37" spans="1:4">
      <c r="A37" s="1" t="s">
        <v>35</v>
      </c>
      <c r="B37" s="1" t="s">
        <v>48</v>
      </c>
      <c r="C37">
        <v>1</v>
      </c>
    </row>
    <row r="38" spans="1:4" ht="45">
      <c r="A38" t="s">
        <v>30</v>
      </c>
      <c r="B38" s="1" t="s">
        <v>52</v>
      </c>
      <c r="C38">
        <v>3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topLeftCell="A12" workbookViewId="0">
      <selection activeCell="D18" sqref="D1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110</v>
      </c>
      <c r="D4">
        <f>$B$4*$C$4</f>
        <v>1232</v>
      </c>
      <c r="E4">
        <v>110</v>
      </c>
      <c r="F4">
        <f>$B$4*$E$4</f>
        <v>1232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70</v>
      </c>
      <c r="D7">
        <f>$B$7*$C$7</f>
        <v>784</v>
      </c>
      <c r="E7">
        <v>70</v>
      </c>
      <c r="F7">
        <f>$B$7*$E$7</f>
        <v>784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3757.5</v>
      </c>
      <c r="E13" s="1" t="s">
        <v>23</v>
      </c>
      <c r="F13">
        <f>SUM(F4:F12)</f>
        <v>3757.5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11.5</v>
      </c>
    </row>
    <row r="22" spans="1:4">
      <c r="A22" t="s">
        <v>34</v>
      </c>
      <c r="B22">
        <v>8</v>
      </c>
      <c r="D22">
        <v>12</v>
      </c>
    </row>
    <row r="23" spans="1:4">
      <c r="A23" t="s">
        <v>35</v>
      </c>
      <c r="B23">
        <v>8</v>
      </c>
      <c r="D23">
        <v>10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13</v>
      </c>
    </row>
    <row r="26" spans="1:4">
      <c r="A26" t="s">
        <v>38</v>
      </c>
      <c r="B26">
        <v>8</v>
      </c>
      <c r="D26">
        <v>7</v>
      </c>
    </row>
    <row r="27" spans="1:4">
      <c r="A27" t="s">
        <v>39</v>
      </c>
      <c r="B27">
        <v>8</v>
      </c>
      <c r="D27">
        <v>11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4770</v>
      </c>
    </row>
    <row r="30" spans="1:4" ht="45">
      <c r="A30" s="1" t="s">
        <v>42</v>
      </c>
      <c r="B30">
        <f>F13/B28</f>
        <v>0.978515625</v>
      </c>
      <c r="C30" s="1" t="s">
        <v>43</v>
      </c>
      <c r="D30">
        <f>F13/D28</f>
        <v>0.78773584905660377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50</v>
      </c>
      <c r="B36" s="1" t="s">
        <v>51</v>
      </c>
      <c r="C36">
        <v>1</v>
      </c>
    </row>
    <row r="37" spans="1:4">
      <c r="A37" s="1" t="s">
        <v>30</v>
      </c>
      <c r="B37" s="1" t="s">
        <v>47</v>
      </c>
      <c r="C37">
        <v>6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topLeftCell="A14"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3085.5</v>
      </c>
      <c r="E13" s="1" t="s">
        <v>23</v>
      </c>
      <c r="F13">
        <f>SUM(F4:F12)</f>
        <v>3085.5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5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3090</v>
      </c>
    </row>
    <row r="30" spans="1:4" ht="45">
      <c r="A30" s="1" t="s">
        <v>42</v>
      </c>
      <c r="B30">
        <f>F13/B28</f>
        <v>0.80351562499999996</v>
      </c>
      <c r="C30" s="1" t="s">
        <v>43</v>
      </c>
      <c r="D30">
        <f>F13/D28</f>
        <v>0.99854368932038839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>
      <c r="A38" t="s">
        <v>38</v>
      </c>
      <c r="B38" s="1" t="s">
        <v>47</v>
      </c>
      <c r="C38">
        <v>3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topLeftCell="A24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170</v>
      </c>
      <c r="D10">
        <f>$B$10*$C$10</f>
        <v>2193</v>
      </c>
      <c r="E10">
        <v>170</v>
      </c>
      <c r="F10">
        <f>$B$10*$E$10</f>
        <v>2193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3537</v>
      </c>
      <c r="E13" s="1" t="s">
        <v>23</v>
      </c>
      <c r="F13">
        <f>SUM(F4:F12)</f>
        <v>3537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7.5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3060</v>
      </c>
    </row>
    <row r="30" spans="1:4" ht="45">
      <c r="A30" s="1" t="s">
        <v>42</v>
      </c>
      <c r="B30">
        <f>F13/B28</f>
        <v>0.92109375000000004</v>
      </c>
      <c r="C30" s="1" t="s">
        <v>43</v>
      </c>
      <c r="D30">
        <f>F13/D28</f>
        <v>1.1558823529411764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 ht="45">
      <c r="A38" t="s">
        <v>39</v>
      </c>
      <c r="B38" s="1" t="s">
        <v>56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8" sqref="G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C9">
        <v>165</v>
      </c>
      <c r="D9">
        <f>$B$9*$C$9</f>
        <v>1847.9999999999998</v>
      </c>
      <c r="E9">
        <v>165</v>
      </c>
      <c r="F9">
        <f>$B$9*$E$9</f>
        <v>1847.9999999999998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3589.5</v>
      </c>
      <c r="E13" s="1" t="s">
        <v>23</v>
      </c>
      <c r="F13">
        <f>SUM(F4:F12)</f>
        <v>3589.5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7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6.5</v>
      </c>
    </row>
    <row r="24" spans="1:4">
      <c r="A24" t="s">
        <v>36</v>
      </c>
      <c r="B24">
        <v>8</v>
      </c>
      <c r="D24">
        <v>7.5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0.93476562500000004</v>
      </c>
      <c r="C30" s="1" t="s">
        <v>43</v>
      </c>
      <c r="D30">
        <f>F13/D28</f>
        <v>1.1395238095238096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 ht="90">
      <c r="A38" t="s">
        <v>39</v>
      </c>
      <c r="B38" s="1" t="s">
        <v>58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125</v>
      </c>
      <c r="D8">
        <f>$B$8*$C$8</f>
        <v>1612.5</v>
      </c>
      <c r="E8">
        <v>125</v>
      </c>
      <c r="F8">
        <f>$B$8*$E$8</f>
        <v>1612.5</v>
      </c>
    </row>
    <row r="9" spans="1:6">
      <c r="A9" s="2" t="s">
        <v>18</v>
      </c>
      <c r="B9" s="6">
        <v>11.2</v>
      </c>
      <c r="C9">
        <v>185</v>
      </c>
      <c r="D9">
        <f>$B$9*$C$9</f>
        <v>2072</v>
      </c>
      <c r="E9">
        <v>185</v>
      </c>
      <c r="F9">
        <f>$B$9*$E$9</f>
        <v>2072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3684.5</v>
      </c>
      <c r="E13" s="1" t="s">
        <v>23</v>
      </c>
      <c r="F13">
        <f>SUM(F4:F12)</f>
        <v>3684.5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7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7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3180</v>
      </c>
    </row>
    <row r="30" spans="1:4" ht="45">
      <c r="A30" s="1" t="s">
        <v>42</v>
      </c>
      <c r="B30">
        <f>F13/B28</f>
        <v>0.9595052083333333</v>
      </c>
      <c r="C30" s="1" t="s">
        <v>43</v>
      </c>
      <c r="D30">
        <f>F13/D28</f>
        <v>1.1586477987421384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60</v>
      </c>
      <c r="C36">
        <v>1</v>
      </c>
    </row>
    <row r="37" spans="1:4" ht="30">
      <c r="A37" s="1" t="s">
        <v>61</v>
      </c>
      <c r="B37" s="1" t="s">
        <v>51</v>
      </c>
      <c r="C37">
        <v>1</v>
      </c>
    </row>
    <row r="38" spans="1:4" ht="60">
      <c r="A38" t="s">
        <v>39</v>
      </c>
      <c r="B38" s="1" t="s">
        <v>62</v>
      </c>
      <c r="C38">
        <v>6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topLeftCell="A6" workbookViewId="0">
      <selection activeCell="F42" sqref="F42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130</v>
      </c>
      <c r="D7">
        <f>$B$7*$C$7</f>
        <v>1456</v>
      </c>
      <c r="E7">
        <v>130</v>
      </c>
      <c r="F7">
        <f>$B$7*$E$7</f>
        <v>1456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3533.5</v>
      </c>
      <c r="E13" s="1" t="s">
        <v>23</v>
      </c>
      <c r="F13">
        <f>SUM(F4:F12)</f>
        <v>3533.5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17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12.5</v>
      </c>
    </row>
    <row r="22" spans="1:4">
      <c r="A22" t="s">
        <v>34</v>
      </c>
      <c r="B22">
        <v>8</v>
      </c>
      <c r="D22">
        <v>11.5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12</v>
      </c>
    </row>
    <row r="26" spans="1:4">
      <c r="A26" t="s">
        <v>38</v>
      </c>
      <c r="B26">
        <v>8</v>
      </c>
      <c r="D26">
        <v>6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4320</v>
      </c>
    </row>
    <row r="30" spans="1:4" ht="45">
      <c r="A30" s="1" t="s">
        <v>42</v>
      </c>
      <c r="B30">
        <f>F13/B28</f>
        <v>0.92018229166666665</v>
      </c>
      <c r="C30" s="1" t="s">
        <v>43</v>
      </c>
      <c r="D30">
        <f>F13/D28</f>
        <v>0.81793981481481481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35</v>
      </c>
      <c r="B36" s="1" t="s">
        <v>64</v>
      </c>
      <c r="C36">
        <v>5</v>
      </c>
    </row>
    <row r="37" spans="1:4" ht="30">
      <c r="A37" s="1" t="s">
        <v>65</v>
      </c>
      <c r="B37" s="1" t="s">
        <v>51</v>
      </c>
      <c r="C37">
        <v>2</v>
      </c>
    </row>
    <row r="38" spans="1:4" ht="30">
      <c r="A38" s="1" t="s">
        <v>66</v>
      </c>
      <c r="B38" s="1" t="s">
        <v>67</v>
      </c>
      <c r="C38">
        <v>4</v>
      </c>
    </row>
    <row r="39" spans="1:4" ht="75">
      <c r="A39" t="s">
        <v>30</v>
      </c>
      <c r="B39" s="1" t="s">
        <v>68</v>
      </c>
      <c r="C39">
        <v>3</v>
      </c>
    </row>
    <row r="40" spans="1:4" ht="45">
      <c r="A40" t="s">
        <v>39</v>
      </c>
      <c r="B40" s="1" t="s">
        <v>56</v>
      </c>
      <c r="C40">
        <v>6</v>
      </c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115</v>
      </c>
      <c r="D7">
        <f>$B$7*$C$7</f>
        <v>1288</v>
      </c>
      <c r="E7">
        <v>115</v>
      </c>
      <c r="F7">
        <f>$B$7*$E$7</f>
        <v>1288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3365.5</v>
      </c>
      <c r="E13" s="1" t="s">
        <v>23</v>
      </c>
      <c r="F13">
        <f>SUM(F4:F12)</f>
        <v>3365.5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0.8764322916666667</v>
      </c>
      <c r="C30" s="1" t="s">
        <v>43</v>
      </c>
      <c r="D30">
        <f>F13/D28</f>
        <v>1.0684126984126985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 ht="90">
      <c r="A38" t="s">
        <v>39</v>
      </c>
      <c r="B38" s="1" t="s">
        <v>70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39" sqref="H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125</v>
      </c>
      <c r="D8">
        <f>$B$8*$C$8</f>
        <v>1612.5</v>
      </c>
      <c r="E8">
        <v>125</v>
      </c>
      <c r="F8">
        <f>$B$8*$E$8</f>
        <v>1612.5</v>
      </c>
    </row>
    <row r="9" spans="1:6">
      <c r="A9" s="2" t="s">
        <v>18</v>
      </c>
      <c r="B9" s="6">
        <v>11.2</v>
      </c>
      <c r="C9">
        <v>145</v>
      </c>
      <c r="D9">
        <f>$B$9*$C$9</f>
        <v>1624</v>
      </c>
      <c r="E9">
        <v>145</v>
      </c>
      <c r="F9">
        <f>$B$9*$E$9</f>
        <v>1624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3572.5</v>
      </c>
      <c r="E13" s="1" t="s">
        <v>23</v>
      </c>
      <c r="F13">
        <f>SUM(F4:F12)</f>
        <v>3572.5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5.5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3120</v>
      </c>
    </row>
    <row r="30" spans="1:4" ht="45">
      <c r="A30" s="1" t="s">
        <v>42</v>
      </c>
      <c r="B30">
        <f>F13/B28</f>
        <v>0.93033854166666663</v>
      </c>
      <c r="C30" s="1" t="s">
        <v>43</v>
      </c>
      <c r="D30">
        <f>F13/D28</f>
        <v>1.1450320512820513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 ht="30">
      <c r="A37" s="1" t="s">
        <v>72</v>
      </c>
      <c r="B37" s="1" t="s">
        <v>73</v>
      </c>
      <c r="C37">
        <v>0.5</v>
      </c>
    </row>
    <row r="38" spans="1:4">
      <c r="A38" t="s">
        <v>37</v>
      </c>
      <c r="B38" s="1" t="s">
        <v>46</v>
      </c>
      <c r="C38">
        <v>0.5</v>
      </c>
    </row>
    <row r="39" spans="1:4" ht="75">
      <c r="A39" t="s">
        <v>39</v>
      </c>
      <c r="B39" s="1" t="s">
        <v>74</v>
      </c>
      <c r="C39">
        <v>7.5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6"/>
  <sheetViews>
    <sheetView topLeftCell="A38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125</v>
      </c>
      <c r="D8">
        <f>$B$8*$C$8</f>
        <v>1612.5</v>
      </c>
      <c r="E8">
        <v>125</v>
      </c>
      <c r="F8">
        <f>$B$8*$E$8</f>
        <v>1612.5</v>
      </c>
    </row>
    <row r="9" spans="1:6">
      <c r="A9" s="2" t="s">
        <v>18</v>
      </c>
      <c r="B9" s="6">
        <v>11.2</v>
      </c>
      <c r="C9">
        <v>140</v>
      </c>
      <c r="D9">
        <f>$B$9*$C$9</f>
        <v>1568</v>
      </c>
      <c r="E9">
        <v>140</v>
      </c>
      <c r="F9">
        <f>$B$9*$E$9</f>
        <v>1568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3516.5</v>
      </c>
      <c r="E13" s="1" t="s">
        <v>23</v>
      </c>
      <c r="F13">
        <f>SUM(F4:F12)</f>
        <v>3516.5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12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3390</v>
      </c>
    </row>
    <row r="30" spans="1:4" ht="45">
      <c r="A30" s="1" t="s">
        <v>42</v>
      </c>
      <c r="B30">
        <f>F13/B28</f>
        <v>0.91575520833333335</v>
      </c>
      <c r="C30" s="1" t="s">
        <v>43</v>
      </c>
      <c r="D30">
        <f>F13/D28</f>
        <v>1.037315634218289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37</v>
      </c>
      <c r="B36" s="1" t="s">
        <v>46</v>
      </c>
      <c r="C36">
        <v>0.5</v>
      </c>
    </row>
    <row r="37" spans="1:4">
      <c r="A37" s="1" t="s">
        <v>35</v>
      </c>
      <c r="B37" s="1" t="s">
        <v>48</v>
      </c>
      <c r="C37">
        <v>1</v>
      </c>
    </row>
    <row r="38" spans="1:4" ht="75">
      <c r="A38" t="s">
        <v>39</v>
      </c>
      <c r="B38" s="1" t="s">
        <v>76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102</v>
      </c>
      <c r="D4">
        <f>$B$4*$C$4</f>
        <v>1142.3999999999999</v>
      </c>
      <c r="E4">
        <v>102</v>
      </c>
      <c r="F4">
        <f>$B$4*$E$4</f>
        <v>1142.3999999999999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225</v>
      </c>
      <c r="D7">
        <f>$B$7*$C$7</f>
        <v>2520</v>
      </c>
      <c r="E7">
        <v>225</v>
      </c>
      <c r="F7">
        <f>$B$7*$E$7</f>
        <v>2520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3662.3999999999996</v>
      </c>
      <c r="E13" s="1" t="s">
        <v>23</v>
      </c>
      <c r="F13">
        <f>SUM(F4:F12)</f>
        <v>3662.3999999999996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6.5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3000</v>
      </c>
    </row>
    <row r="30" spans="1:4" ht="45">
      <c r="A30" s="1" t="s">
        <v>42</v>
      </c>
      <c r="B30">
        <f>F13/B28</f>
        <v>0.95374999999999988</v>
      </c>
      <c r="C30" s="1" t="s">
        <v>43</v>
      </c>
      <c r="D30">
        <f>F13/D28</f>
        <v>1.2207999999999999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78</v>
      </c>
      <c r="B37" s="1" t="s">
        <v>51</v>
      </c>
      <c r="C37">
        <v>1.5</v>
      </c>
    </row>
    <row r="38" spans="1:4" ht="75">
      <c r="A38" t="s">
        <v>39</v>
      </c>
      <c r="B38" s="1" t="s">
        <v>79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topLeftCell="A16" workbookViewId="0">
      <selection activeCell="F26" sqref="F2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95</v>
      </c>
      <c r="D4">
        <f>$B$4*$C$4</f>
        <v>1064</v>
      </c>
      <c r="E4">
        <v>95</v>
      </c>
      <c r="F4">
        <f>$B$4*$E$4</f>
        <v>1064</v>
      </c>
    </row>
    <row r="5" spans="1:6">
      <c r="A5" s="2" t="s">
        <v>14</v>
      </c>
      <c r="B5" s="6">
        <v>11.2</v>
      </c>
      <c r="C5">
        <v>50</v>
      </c>
      <c r="D5">
        <f>$B$5*$C$5</f>
        <v>560</v>
      </c>
      <c r="E5">
        <v>50</v>
      </c>
      <c r="F5">
        <f>$B$5*$E$5</f>
        <v>560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3640</v>
      </c>
      <c r="E13" s="1" t="s">
        <v>23</v>
      </c>
      <c r="F13">
        <f>SUM(F4:F12)</f>
        <v>3640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10.5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8.5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9.5</v>
      </c>
    </row>
    <row r="26" spans="1:4">
      <c r="A26" t="s">
        <v>38</v>
      </c>
      <c r="B26">
        <v>8</v>
      </c>
      <c r="D26">
        <v>6.5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3450</v>
      </c>
    </row>
    <row r="30" spans="1:4" ht="45">
      <c r="A30" s="1" t="s">
        <v>42</v>
      </c>
      <c r="B30">
        <f>F13/B28</f>
        <v>0.94791666666666663</v>
      </c>
      <c r="C30" s="1" t="s">
        <v>43</v>
      </c>
      <c r="D30">
        <f>F13/D28</f>
        <v>1.0550724637681159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 ht="30">
      <c r="A37" s="1" t="s">
        <v>81</v>
      </c>
      <c r="B37" s="1" t="s">
        <v>51</v>
      </c>
      <c r="C37">
        <v>1.5</v>
      </c>
    </row>
    <row r="38" spans="1:4" ht="105">
      <c r="A38" t="s">
        <v>30</v>
      </c>
      <c r="B38" s="1" t="s">
        <v>82</v>
      </c>
      <c r="C38">
        <v>13.5</v>
      </c>
    </row>
    <row r="39" spans="1:4" ht="75">
      <c r="A39" t="s">
        <v>39</v>
      </c>
      <c r="B39" s="1" t="s">
        <v>83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46"/>
  <sheetViews>
    <sheetView topLeftCell="A20" workbookViewId="0">
      <selection activeCell="I41" sqref="I41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165</v>
      </c>
      <c r="D4">
        <f>$B$4*$C$4</f>
        <v>1847.9999999999998</v>
      </c>
      <c r="E4">
        <v>165</v>
      </c>
      <c r="F4">
        <f>$B$4*$E$4</f>
        <v>1847.9999999999998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150</v>
      </c>
      <c r="D7">
        <f>$B$7*$C$7</f>
        <v>1680</v>
      </c>
      <c r="E7">
        <v>165</v>
      </c>
      <c r="F7">
        <f>$B$7*$E$7</f>
        <v>1847.9999999999998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3528</v>
      </c>
      <c r="E13" s="1" t="s">
        <v>23</v>
      </c>
      <c r="F13">
        <f>SUM(F4:F12)</f>
        <v>3695.9999999999995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7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3210</v>
      </c>
    </row>
    <row r="30" spans="1:4" ht="45">
      <c r="A30" s="1" t="s">
        <v>42</v>
      </c>
      <c r="B30">
        <f>F13/B28</f>
        <v>0.96249999999999991</v>
      </c>
      <c r="C30" s="1" t="s">
        <v>43</v>
      </c>
      <c r="D30">
        <f>F13/D28</f>
        <v>1.1514018691588783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 ht="75">
      <c r="A38" t="s">
        <v>39</v>
      </c>
      <c r="B38" s="1" t="s">
        <v>85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46"/>
  <sheetViews>
    <sheetView topLeftCell="A14" workbookViewId="0">
      <selection activeCell="F40" sqref="F40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83</v>
      </c>
      <c r="D4">
        <f>$B$4*$C$4</f>
        <v>929.59999999999991</v>
      </c>
      <c r="E4">
        <v>83</v>
      </c>
      <c r="F4">
        <f>$B$4*$E$4</f>
        <v>929.59999999999991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60</v>
      </c>
      <c r="D9">
        <f>$B$9*$C$9</f>
        <v>672</v>
      </c>
      <c r="E9">
        <v>60</v>
      </c>
      <c r="F9">
        <f>$B$9*$E$9</f>
        <v>672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3343.1</v>
      </c>
      <c r="E13" s="1" t="s">
        <v>23</v>
      </c>
      <c r="F13">
        <f>SUM(F4:F12)</f>
        <v>3343.1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3030</v>
      </c>
    </row>
    <row r="30" spans="1:4" ht="45">
      <c r="A30" s="1" t="s">
        <v>42</v>
      </c>
      <c r="B30">
        <f>F13/B28</f>
        <v>0.87059895833333334</v>
      </c>
      <c r="C30" s="1" t="s">
        <v>43</v>
      </c>
      <c r="D30">
        <f>F13/D28</f>
        <v>1.1033333333333333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 ht="45">
      <c r="A38" t="s">
        <v>30</v>
      </c>
      <c r="B38" s="1" t="s">
        <v>87</v>
      </c>
      <c r="C38">
        <v>2.5</v>
      </c>
    </row>
    <row r="39" spans="1:4">
      <c r="A39" t="s">
        <v>39</v>
      </c>
      <c r="B39" s="1" t="s">
        <v>47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1" sqref="E31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165</v>
      </c>
      <c r="D4">
        <f>$B$4*$C$4</f>
        <v>1847.9999999999998</v>
      </c>
      <c r="E4">
        <v>165</v>
      </c>
      <c r="F4">
        <f>$B$4*$E$4</f>
        <v>1847.9999999999998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113</v>
      </c>
      <c r="D10">
        <f>$B$10*$C$10</f>
        <v>1457.7</v>
      </c>
      <c r="E10">
        <v>113</v>
      </c>
      <c r="F10">
        <f>$B$10*$E$10</f>
        <v>1457.7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3305.7</v>
      </c>
      <c r="E13" s="1" t="s">
        <v>23</v>
      </c>
      <c r="F13">
        <f>SUM(F4:F12)</f>
        <v>3305.7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3030</v>
      </c>
    </row>
    <row r="30" spans="1:4" ht="45">
      <c r="A30" s="1" t="s">
        <v>42</v>
      </c>
      <c r="B30">
        <f>F13/B28</f>
        <v>0.86085937499999998</v>
      </c>
      <c r="C30" s="1" t="s">
        <v>43</v>
      </c>
      <c r="D30">
        <f>F13/D28</f>
        <v>1.0909900990099008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 ht="60">
      <c r="A38" t="s">
        <v>30</v>
      </c>
      <c r="B38" s="1" t="s">
        <v>89</v>
      </c>
      <c r="C38">
        <v>3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160</v>
      </c>
      <c r="D7">
        <f>$B$7*$C$7</f>
        <v>1792</v>
      </c>
      <c r="E7">
        <v>160</v>
      </c>
      <c r="F7">
        <f>$B$7*$E$7</f>
        <v>1792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113</v>
      </c>
      <c r="D10">
        <f>$B$10*$C$10</f>
        <v>1457.7</v>
      </c>
      <c r="E10">
        <v>113</v>
      </c>
      <c r="F10">
        <f>$B$10*$E$10</f>
        <v>1457.7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3249.7</v>
      </c>
      <c r="E13" s="1" t="s">
        <v>23</v>
      </c>
      <c r="F13">
        <f>SUM(F4:F12)</f>
        <v>3249.7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4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6.5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2880</v>
      </c>
    </row>
    <row r="30" spans="1:4" ht="45">
      <c r="A30" s="1" t="s">
        <v>42</v>
      </c>
      <c r="B30">
        <f>F13/B28</f>
        <v>0.84627604166666659</v>
      </c>
      <c r="C30" s="1" t="s">
        <v>43</v>
      </c>
      <c r="D30">
        <f>F13/D28</f>
        <v>1.1283680555555555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78</v>
      </c>
      <c r="B37" s="1" t="s">
        <v>91</v>
      </c>
      <c r="C37">
        <v>1.5</v>
      </c>
    </row>
    <row r="38" spans="1:4" ht="90">
      <c r="A38" t="s">
        <v>39</v>
      </c>
      <c r="B38" s="1" t="s">
        <v>70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45</v>
      </c>
      <c r="D10">
        <f>$B$10*$C$10</f>
        <v>580.5</v>
      </c>
      <c r="E10">
        <v>45</v>
      </c>
      <c r="F10">
        <f>$B$10*$E$10</f>
        <v>580.5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2596.5</v>
      </c>
      <c r="E13" s="1" t="s">
        <v>23</v>
      </c>
      <c r="F13">
        <f>SUM(F4:F12)</f>
        <v>2596.5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14.5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6</v>
      </c>
    </row>
    <row r="24" spans="1:4">
      <c r="A24" t="s">
        <v>36</v>
      </c>
      <c r="B24">
        <v>8</v>
      </c>
      <c r="D24">
        <v>4.5</v>
      </c>
    </row>
    <row r="25" spans="1:4">
      <c r="A25" t="s">
        <v>37</v>
      </c>
      <c r="B25">
        <v>8</v>
      </c>
      <c r="D25">
        <v>12.5</v>
      </c>
    </row>
    <row r="26" spans="1:4">
      <c r="A26" t="s">
        <v>38</v>
      </c>
      <c r="B26">
        <v>8</v>
      </c>
      <c r="D26">
        <v>6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3570</v>
      </c>
    </row>
    <row r="30" spans="1:4" ht="45">
      <c r="A30" s="1" t="s">
        <v>42</v>
      </c>
      <c r="B30">
        <f>F13/B28</f>
        <v>0.67617187499999998</v>
      </c>
      <c r="C30" s="1" t="s">
        <v>43</v>
      </c>
      <c r="D30">
        <f>F13/D28</f>
        <v>0.72731092436974787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105">
      <c r="A36" s="1" t="s">
        <v>30</v>
      </c>
      <c r="B36" s="1" t="s">
        <v>93</v>
      </c>
      <c r="C36">
        <v>10</v>
      </c>
    </row>
    <row r="37" spans="1:4" ht="30">
      <c r="A37" s="1" t="s">
        <v>35</v>
      </c>
      <c r="B37" s="1" t="s">
        <v>94</v>
      </c>
      <c r="C37">
        <v>5.5</v>
      </c>
    </row>
    <row r="38" spans="1:4">
      <c r="A38" t="s">
        <v>95</v>
      </c>
      <c r="B38" s="1" t="s">
        <v>96</v>
      </c>
      <c r="C38">
        <v>2</v>
      </c>
    </row>
    <row r="39" spans="1:4" ht="60">
      <c r="A39" t="s">
        <v>39</v>
      </c>
      <c r="B39" s="1" t="s">
        <v>62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46"/>
  <sheetViews>
    <sheetView topLeftCell="A28" workbookViewId="0">
      <selection activeCell="E39" sqref="E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3757.5</v>
      </c>
      <c r="E13" s="1" t="s">
        <v>23</v>
      </c>
      <c r="F13">
        <f>SUM(F4:F12)</f>
        <v>3757.5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3.5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3000</v>
      </c>
    </row>
    <row r="30" spans="1:4" ht="45">
      <c r="A30" s="1" t="s">
        <v>42</v>
      </c>
      <c r="B30">
        <f>F13/B28</f>
        <v>0.978515625</v>
      </c>
      <c r="C30" s="1" t="s">
        <v>43</v>
      </c>
      <c r="D30">
        <f>F13/D28</f>
        <v>1.2524999999999999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 ht="60">
      <c r="A38" t="s">
        <v>39</v>
      </c>
      <c r="B38" s="1" t="s">
        <v>62</v>
      </c>
      <c r="C38">
        <v>4.5</v>
      </c>
    </row>
    <row r="39" spans="1:4" ht="30">
      <c r="A39" t="s">
        <v>30</v>
      </c>
      <c r="B39" s="1" t="s">
        <v>98</v>
      </c>
      <c r="C39">
        <v>2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F46"/>
  <sheetViews>
    <sheetView topLeftCell="A15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3757.5</v>
      </c>
      <c r="E13" s="1" t="s">
        <v>23</v>
      </c>
      <c r="F13">
        <f>SUM(F4:F12)</f>
        <v>3757.5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3270</v>
      </c>
    </row>
    <row r="30" spans="1:4" ht="45">
      <c r="A30" s="1" t="s">
        <v>42</v>
      </c>
      <c r="B30">
        <f>F13/B28</f>
        <v>0.978515625</v>
      </c>
      <c r="C30" s="1" t="s">
        <v>43</v>
      </c>
      <c r="D30">
        <f>F13/D28</f>
        <v>1.1490825688073394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>
      <c r="A37" s="1" t="s">
        <v>37</v>
      </c>
      <c r="B37" s="1" t="s">
        <v>46</v>
      </c>
      <c r="C37">
        <v>0.5</v>
      </c>
    </row>
    <row r="38" spans="1:4" ht="90">
      <c r="A38" t="s">
        <v>39</v>
      </c>
      <c r="B38" s="1" t="s">
        <v>70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F46"/>
  <sheetViews>
    <sheetView topLeftCell="A7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100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190</v>
      </c>
      <c r="D7">
        <f>$B$7*$C$7</f>
        <v>2128</v>
      </c>
      <c r="E7">
        <v>190</v>
      </c>
      <c r="F7">
        <f>$B$7*$E$7</f>
        <v>2128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40</v>
      </c>
      <c r="D12">
        <f>$B$12*$C$12</f>
        <v>496</v>
      </c>
      <c r="E12">
        <v>40</v>
      </c>
      <c r="F12">
        <f>$B$12*$E$12</f>
        <v>496</v>
      </c>
    </row>
    <row r="13" spans="1:6" ht="60">
      <c r="B13" s="1" t="s">
        <v>22</v>
      </c>
      <c r="C13" s="1"/>
      <c r="D13">
        <f>SUM(D4:D12)</f>
        <v>3785</v>
      </c>
      <c r="E13" s="1" t="s">
        <v>23</v>
      </c>
      <c r="F13">
        <f>SUM(F4:F12)</f>
        <v>3785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0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0.98567708333333337</v>
      </c>
      <c r="C30" s="1" t="s">
        <v>43</v>
      </c>
      <c r="D30">
        <f>F13/D28</f>
        <v>1.2015873015873015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 ht="45">
      <c r="A37" s="1" t="s">
        <v>36</v>
      </c>
      <c r="B37" s="1" t="s">
        <v>101</v>
      </c>
      <c r="C37">
        <v>2</v>
      </c>
    </row>
    <row r="38" spans="1:4">
      <c r="A38" t="s">
        <v>37</v>
      </c>
      <c r="B38" s="1" t="s">
        <v>46</v>
      </c>
      <c r="C38">
        <v>0.5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4" sqref="E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102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C12">
        <v>30</v>
      </c>
      <c r="D12">
        <f>$B$12*$C$12</f>
        <v>372</v>
      </c>
      <c r="E12">
        <v>30</v>
      </c>
      <c r="F12">
        <f>$B$12*$E$12</f>
        <v>372</v>
      </c>
    </row>
    <row r="13" spans="1:6" ht="60">
      <c r="B13" s="1" t="s">
        <v>22</v>
      </c>
      <c r="C13" s="1"/>
      <c r="D13">
        <f>SUM(D4:D12)</f>
        <v>3773</v>
      </c>
      <c r="E13" s="1" t="s">
        <v>23</v>
      </c>
      <c r="F13">
        <f>SUM(F4:F12)</f>
        <v>3773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6.5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3120</v>
      </c>
    </row>
    <row r="30" spans="1:4" ht="45">
      <c r="A30" s="1" t="s">
        <v>42</v>
      </c>
      <c r="B30">
        <f>F13/B28</f>
        <v>0.98255208333333333</v>
      </c>
      <c r="C30" s="1" t="s">
        <v>43</v>
      </c>
      <c r="D30">
        <f>F13/D28</f>
        <v>1.2092948717948717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48</v>
      </c>
      <c r="C36">
        <v>1</v>
      </c>
    </row>
    <row r="37" spans="1:4" ht="30">
      <c r="A37" s="1" t="s">
        <v>103</v>
      </c>
      <c r="B37" s="1" t="s">
        <v>51</v>
      </c>
      <c r="C37">
        <v>1.5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31.07.2023                  </vt:lpstr>
      <vt:lpstr>28.07.2023                 </vt:lpstr>
      <vt:lpstr>27.07.2023                  </vt:lpstr>
      <vt:lpstr>26.07.2023                  </vt:lpstr>
      <vt:lpstr>25.07.2023                  </vt:lpstr>
      <vt:lpstr>24.07.2023                 </vt:lpstr>
      <vt:lpstr>21.07.2023                 </vt:lpstr>
      <vt:lpstr>20.07.2023                </vt:lpstr>
      <vt:lpstr>19.07.2023                </vt:lpstr>
      <vt:lpstr>18.07.2023                 </vt:lpstr>
      <vt:lpstr>17.07.2023                 </vt:lpstr>
      <vt:lpstr>14.07.2023                 </vt:lpstr>
      <vt:lpstr>13.07.2023                 </vt:lpstr>
      <vt:lpstr>12.07.2023                 </vt:lpstr>
      <vt:lpstr>11.07.2023                 </vt:lpstr>
      <vt:lpstr>10.07.2023                 </vt:lpstr>
      <vt:lpstr>07.07.2023                 </vt:lpstr>
      <vt:lpstr>06.07.2023                  </vt:lpstr>
      <vt:lpstr>05.07.2023                  </vt:lpstr>
      <vt:lpstr>04.07.2023                  </vt:lpstr>
      <vt:lpstr>03.07.2023 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2023-08-07T13:39:04Z</dcterms:modified>
  <cp:category/>
  <cp:contentStatus/>
</cp:coreProperties>
</file>