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63.xml" ContentType="application/vnd.openxmlformats-officedocument.spreadsheetml.table+xml"/>
  <Override PartName="/xl/tables/table72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tables/table70.xml" ContentType="application/vnd.openxmlformats-officedocument.spreadsheetml.table+xml"/>
  <Override PartName="/xl/worksheets/sheet7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68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tables/table71.xml" ContentType="application/vnd.openxmlformats-officedocument.spreadsheetml.table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calcChain.xml" ContentType="application/vnd.openxmlformats-officedocument.spreadsheetml.calcChain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11.08.2023                  " sheetId="249" r:id="rId1"/>
    <sheet name="10.08.2023                  " sheetId="248" r:id="rId2"/>
    <sheet name="09.08.2023                  " sheetId="247" r:id="rId3"/>
    <sheet name="08.08.2023                  " sheetId="246" r:id="rId4"/>
    <sheet name="07.08.2023                  " sheetId="245" r:id="rId5"/>
    <sheet name="04.08.2023                  " sheetId="244" r:id="rId6"/>
    <sheet name="03.08.2023                  " sheetId="243" r:id="rId7"/>
    <sheet name="02.08.2023                  " sheetId="242" r:id="rId8"/>
    <sheet name="01.08.2023                  " sheetId="241" r:id="rId9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4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4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<sst xmlns="http://schemas.openxmlformats.org/spreadsheetml/2006/main" count="1433" uniqueCount="128">
  <si>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</si>
  <si>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</si>
  <si>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</si>
  <si>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</si>
  <si>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</si>
  <si>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</si>
  <si>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</si>
  <si>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</si>
  <si>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</si>
  <si>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</si>
  <si>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</si>
  <si>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</si>
  <si>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</si>
  <si>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</si>
  <si>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</si>
  <si>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</si>
  <si>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</si>
  <si>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</si>
  <si>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</si>
  <si>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</si>
  <si>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</si>
  <si>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</si>
  <si>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Герасина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</si>
  <si>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</si>
  <si>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</si>
  <si>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</si>
  <si>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</si>
  <si>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</si>
  <si>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</si>
  <si>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</si>
  <si>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М1</t>
  </si>
  <si>
    <t>Поклад</t>
  </si>
  <si>
    <t>М2</t>
  </si>
  <si>
    <t>Степанова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</si>
  <si>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</si>
  <si>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</si>
  <si>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</si>
  <si>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</si>
  <si>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</si>
  <si>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</si>
  <si>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</si>
  <si>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</si>
  <si>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</si>
  <si>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</si>
  <si>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</si>
  <si>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</si>
  <si>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</si>
  <si>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</si>
  <si>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</si>
  <si>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</si>
  <si>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</si>
  <si>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</si>
  <si>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</si>
  <si>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</si>
  <si>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</si>
  <si>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</si>
  <si>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</si>
  <si>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</si>
  <si>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</si>
  <si>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</si>
  <si>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</si>
  <si>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</si>
  <si>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</si>
  <si>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</si>
  <si>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</si>
  <si>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Скобелева </t>
  </si>
  <si>
    <t>оц-ка</t>
  </si>
  <si>
    <t xml:space="preserve">М1-300 сер </t>
  </si>
  <si>
    <t>М1-200  сер</t>
  </si>
  <si>
    <t xml:space="preserve"> с/а Васильева </t>
  </si>
  <si>
    <t>Бев К17/2-280-220 18  шт</t>
  </si>
  <si>
    <t xml:space="preserve">М1-150 бел ПОСМ </t>
  </si>
  <si>
    <t xml:space="preserve"> м/а Васильева </t>
  </si>
  <si>
    <t>М1-400  м/а</t>
  </si>
  <si>
    <t xml:space="preserve">М1-150  бел ПОСМ </t>
  </si>
  <si>
    <t xml:space="preserve">с/а Васильева </t>
  </si>
  <si>
    <t>Любимова</t>
  </si>
  <si>
    <t>М1-400  сер</t>
  </si>
  <si>
    <t>7,5+0,5(винты)</t>
  </si>
  <si>
    <t xml:space="preserve">ник Попова </t>
  </si>
  <si>
    <t xml:space="preserve">м/а Васильева </t>
  </si>
  <si>
    <t>М1-300  м/а</t>
  </si>
  <si>
    <t xml:space="preserve"> бел Васильева </t>
  </si>
  <si>
    <t xml:space="preserve">М1-300 бел </t>
  </si>
  <si>
    <t>Столбец5</t>
  </si>
  <si>
    <t>Бев К17/2-280-220 18  шт(сдано)</t>
  </si>
  <si>
    <t>М1-400  бел</t>
  </si>
  <si>
    <t>М2-500  бел</t>
  </si>
  <si>
    <t>М1-400  кор</t>
  </si>
  <si>
    <t xml:space="preserve"> чер Васильева </t>
  </si>
  <si>
    <t xml:space="preserve">домофоны </t>
  </si>
  <si>
    <t>М1-150  сер L</t>
  </si>
  <si>
    <t xml:space="preserve">М1-150  сер </t>
  </si>
  <si>
    <t xml:space="preserve">М2-300 сер ЛКД </t>
  </si>
  <si>
    <t>М1-150  бел L</t>
  </si>
  <si>
    <t>М1-150  сер</t>
  </si>
  <si>
    <t>3ч 03.09</t>
  </si>
  <si>
    <t>М1-150  бел</t>
  </si>
  <si>
    <t>5ч(02.09)+6+1,5(винты)(03.09)</t>
  </si>
  <si>
    <t>Александрова</t>
  </si>
  <si>
    <t>Патрушев</t>
  </si>
  <si>
    <t>Наумова</t>
  </si>
  <si>
    <t>М2-300  м/а</t>
  </si>
  <si>
    <t>М1-200 бел  L</t>
  </si>
  <si>
    <t xml:space="preserve">чер Васильева </t>
  </si>
  <si>
    <t xml:space="preserve">Александрова </t>
  </si>
  <si>
    <t>М1-400 бел</t>
  </si>
  <si>
    <t>М1-150  кор L</t>
  </si>
  <si>
    <t xml:space="preserve">М1-150  кор </t>
  </si>
  <si>
    <t>М1-200 бел L</t>
  </si>
  <si>
    <t>М1-200  сер L</t>
  </si>
  <si>
    <t xml:space="preserve">чер  Васильева </t>
  </si>
  <si>
    <t>Бев К17/2-280-220 17 шт(сдано  18 шт)</t>
  </si>
  <si>
    <t>М1-150  кор</t>
  </si>
  <si>
    <t xml:space="preserve">бел Васильева </t>
  </si>
  <si>
    <t>К 17/2-280-220/12 4 шт(сдано), Бев К17/2-2-280-220  10 шт.(сдано 9 шт), К16/2-280-220/12 4 шт(сдано).</t>
  </si>
  <si>
    <t>домофон  PRO EM м/а 2 шт, ЕМ с/а 2 шт, ТМ чер 5 шт, ТМ м/а 3 шт.</t>
  </si>
  <si>
    <t>К 16/2-280-220/12 21 шт(сдано 17 шт)</t>
  </si>
  <si>
    <t>7+0,5 (винты)</t>
  </si>
  <si>
    <t>М1-200 сер L</t>
  </si>
  <si>
    <t>7,5(5.08)</t>
  </si>
  <si>
    <t>М1-400  черн</t>
  </si>
  <si>
    <t>10,5+0,5(винты)</t>
  </si>
  <si>
    <t>Арефьева</t>
  </si>
  <si>
    <t>фильтры</t>
  </si>
  <si>
    <t>М1-300  черн</t>
  </si>
  <si>
    <t xml:space="preserve"> Бев К17/2-280-220 18  шт(сдано)</t>
  </si>
  <si>
    <t>М2-400  бел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</si>
</sst>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6"/>
      <name val="Yu Gothic"/>
      <family val="2"/>
      <charset val="128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1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7" fillId="3" borderId="0" xfId="0" applyFont="1" applyFill="1" applyAlignment="1">
      <alignment horizontal="center" wrapText="1"/>
    </xf>
    <xf numFmtId="16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4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233" name="Таблица1145811172023262932353841442581114172023262932353841444750258111417202326293235384144535659626568258111417203162330373044515865727986931001071141211281352916233037445158657279869310010711429162330371211281351421491561631701771841911982052122192234" displayName="Таблица1145811172023262932353841442581114172023262932353841444750258111417202326293235384144535659626568258111417203162330373044515865727986931001071141211281352916233037445158657279869310010711429162330371211281351421491561631701771841911982052122192234" ref="A54:F66" totalsRowShown="0" headerRowDxfId="432">
  <autoFilter ref="A54:F66"/>
  <tableColumns count="6">
    <tableColumn id="1" name="Кнопка" dataDxfId="431"/>
    <tableColumn id="2" name="А" dataDxfId="430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34" name="Таблица2156912182124273033363942453691215182124273033363942454851369121518212427303336394245545760636669369121518215172431383145525966738087941011081151221291363101724313845525966738087941011081153101724313812212913614315015716417117818519219920621322235" displayName="Таблица215691218212427303336394245369121518212427303336394245485136912151821242730333639424554576063666936912151821517243138314552596673808794101108115122129136310172431384552596673808794101108115310172431381221291361431501571641711781851921992062132223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235" name="Таблица3167101319222528313437404346471013161922252831343740434649524710131619222528313437404346555861646770471013161922818253239324653606774818895102109116123130137411182532394653606774818895102109116411182532391231301371441511581651721791861932002072236" displayName="Таблица3167101319222528313437404346471013161922252831343740434649524710131619222528313437404346555861646770471013161922818253239324653606774818895102109116123130137411182532394653606774818895102109116411182532391231301371441511581651721791861932002072236" ref="A86:E93" totalsRowShown="0">
  <autoFilter ref="A86:E93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236" name="Таблица5919263340334754616875828996103110117124131138512192633404754616875828996103110117512192633401241311381451521591661731801871942012082152222292362432505121926334047546168758289961031101171245121926334014515215916617318018719420120821522222951219237" displayName="Таблица5919263340334754616875828996103110117124131138512192633404754616875828996103110117512192633401241311381451521591661731801871942012082152222292362432505121926334047546168758289961031101171245121926334014515215916617318018719420120821522222951219237" ref="A3:G11" totalsRowShown="0" headerRowDxfId="429" dataDxfId="428" tableBorderDxfId="427">
  <autoFilter ref="A3:G11"/>
  <tableColumns count="7">
    <tableColumn id="1" name="Бригада 1" dataDxfId="426"/>
    <tableColumn id="3" name="2"/>
    <tableColumn id="4" name="Замки" dataDxfId="425"/>
    <tableColumn id="5" name="А" dataDxfId="424"/>
    <tableColumn id="6" name="Б" dataDxfId="423"/>
    <tableColumn id="8" name="Г" dataDxfId="422"/>
    <tableColumn id="9" name="Д=А*Г" dataDxfId="421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237" name="Таблица5710202734413448556269768390971041111181251321396132027344148556269768390971041111186132027344112513213914615316016717418118819520220921622323023724425161320273441485562697683909710411111812561320273441146153160167174181188195202209216223230613238" displayName="Таблица5710202734413448556269768390971041111181251321396132027344148556269768390971041111186132027344112513213914615316016717418118819520220921622323023724425161320273441485562697683909710411111812561320273441146153160167174181188195202209216223230613238" ref="A13:G21" totalsRowShown="0" headerRowDxfId="420" dataDxfId="419" tableBorderDxfId="418">
  <autoFilter ref="A13:G21"/>
  <tableColumns count="7">
    <tableColumn id="1" name="Бригада 2" dataDxfId="417"/>
    <tableColumn id="3" name="2"/>
    <tableColumn id="4" name="Замки" dataDxfId="416"/>
    <tableColumn id="5" name="А" dataDxfId="415"/>
    <tableColumn id="6" name="Б" dataDxfId="414"/>
    <tableColumn id="8" name="Г" dataDxfId="413"/>
    <tableColumn id="9" name="Д=А*Г" dataDxfId="41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238" name="Таблица5741121283542354956637077849198105112119126133140714212835424956637077849198105112119714212835421261331401471541611681751821891962032102172242312382452527142128354249566370778491981051121191267142128354214715416116817518218919620321021722423171239" displayName="Таблица5741121283542354956637077849198105112119126133140714212835424956637077849198105112119714212835421261331401471541611681751821891962032102172242312382452527142128354249566370778491981051121191267142128354214715416116817518218919620321021722423171239" ref="A32:H40" totalsRowShown="0" headerRowDxfId="411" dataDxfId="410" tableBorderDxfId="409">
  <autoFilter ref="A32:H40"/>
  <tableColumns count="8">
    <tableColumn id="1" name="Бригада 3" dataDxfId="408"/>
    <tableColumn id="3" name="2"/>
    <tableColumn id="4" name="Замки" dataDxfId="407"/>
    <tableColumn id="5" name="А" dataDxfId="406"/>
    <tableColumn id="6" name="Б" dataDxfId="405"/>
    <tableColumn id="8" name="Г" dataDxfId="404"/>
    <tableColumn id="9" name="Д=А*Г" dataDxfId="403"/>
    <tableColumn id="2" name="Столбец1" dataDxfId="40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239" name="Таблица5742152229364336505764717885929910611312012713414181522293643505764717885929910611312081522293643127134141148155162169176183190197204211218225232239246253815222936435057647178859299106113120127815222936431481551621691761831901972042112182252328240" displayName="Таблица5742152229364336505764717885929910611312012713414181522293643505764717885929910611312081522293643127134141148155162169176183190197204211218225232239246253815222936435057647178859299106113120127815222936431481551621691761831901972042112182252328240" ref="A43:G49" totalsRowShown="0" headerRowDxfId="401" dataDxfId="400" tableBorderDxfId="399">
  <autoFilter ref="A43:G49"/>
  <tableColumns count="7">
    <tableColumn id="1" name="Модуль" dataDxfId="398"/>
    <tableColumn id="3" name="2"/>
    <tableColumn id="4" name="Модуль2" dataDxfId="397"/>
    <tableColumn id="5" name="А" dataDxfId="396"/>
    <tableColumn id="6" name="Б" dataDxfId="395"/>
    <tableColumn id="8" name="Г" dataDxfId="394"/>
    <tableColumn id="9" name="Д=А*Г" dataDxfId="393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240" name="Таблица5710202734413448556269768390971041111181251321396132027344148556269768390971041111186132027344112513213914615316016717418118819520220921622323023724425161320273441485562697683909710411111812561320273441146153160167174181188195202209216223230613241" displayName="Таблица5710202734413448556269768390971041111181251321396132027344148556269768390971041111186132027344112513213914615316016717418118819520220921622323023724425161320273441485562697683909710411111812561320273441146153160167174181188195202209216223230613241" ref="A22:G30" totalsRowShown="0" headerRowDxfId="392" dataDxfId="391" tableBorderDxfId="390">
  <autoFilter ref="A22:G30"/>
  <tableColumns count="7">
    <tableColumn id="1" name="Бригада 2" dataDxfId="389"/>
    <tableColumn id="3" name="2"/>
    <tableColumn id="4" name="Замки" dataDxfId="388"/>
    <tableColumn id="5" name="А" dataDxfId="387"/>
    <tableColumn id="6" name="Б" dataDxfId="386"/>
    <tableColumn id="8" name="Г" dataDxfId="385"/>
    <tableColumn id="9" name="Д=А*Г" dataDxfId="38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225" name="Таблица1145811172023262932353841442581114172023262932353841444750258111417202326293235384144535659626568258111417203162330373044515865727986931001071141211281352916233037445158657279869310010711429162330371211281351421491561631701771841911982052122192227" displayName="Таблица1145811172023262932353841442581114172023262932353841444750258111417202326293235384144535659626568258111417203162330373044515865727986931001071141211281352916233037445158657279869310010711429162330371211281351421491561631701771841911982052122192227" ref="A54:F66" totalsRowShown="0" headerRowDxfId="383">
  <autoFilter ref="A54:F66"/>
  <tableColumns count="6">
    <tableColumn id="1" name="Кнопка" dataDxfId="382"/>
    <tableColumn id="2" name="А" dataDxfId="38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226" name="Таблица2156912182124273033363942453691215182124273033363942454851369121518212427303336394245545760636669369121518215172431383145525966738087941011081151221291363101724313845525966738087941011081153101724313812212913614315015716417117818519219920621322228" displayName="Таблица2156912182124273033363942453691215182124273033363942454851369121518212427303336394245545760636669369121518215172431383145525966738087941011081151221291363101724313845525966738087941011081153101724313812212913614315015716417117818519219920621322228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227" name="Таблица3167101319222528313437404346471013161922252831343740434649524710131619222528313437404346555861646770471013161922818253239324653606774818895102109116123130137411182532394653606774818895102109116411182532391231301371441511581651721791861932002072229" displayName="Таблица3167101319222528313437404346471013161922252831343740434649524710131619222528313437404346555861646770471013161922818253239324653606774818895102109116123130137411182532394653606774818895102109116411182532391231301371441511581651721791861932002072229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228" name="Таблица5919263340334754616875828996103110117124131138512192633404754616875828996103110117512192633401241311381451521591661731801871942012082152222292362432505121926334047546168758289961031101171245121926334014515215916617318018719420120821522222951219230" displayName="Таблица5919263340334754616875828996103110117124131138512192633404754616875828996103110117512192633401241311381451521591661731801871942012082152222292362432505121926334047546168758289961031101171245121926334014515215916617318018719420120821522222951219230" ref="A3:G11" totalsRowShown="0" headerRowDxfId="380" dataDxfId="379" tableBorderDxfId="378">
  <autoFilter ref="A3:G11"/>
  <tableColumns count="7">
    <tableColumn id="1" name="Бригада 1" dataDxfId="377"/>
    <tableColumn id="3" name="2"/>
    <tableColumn id="4" name="Замки" dataDxfId="376"/>
    <tableColumn id="5" name="А" dataDxfId="375"/>
    <tableColumn id="6" name="Б" dataDxfId="374"/>
    <tableColumn id="8" name="Г" dataDxfId="373"/>
    <tableColumn id="9" name="Д=А*Г" dataDxfId="372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29" name="Таблица5710202734413448556269768390971041111181251321396132027344148556269768390971041111186132027344112513213914615316016717418118819520220921622323023724425161320273441485562697683909710411111812561320273441146153160167174181188195202209216223230613231" displayName="Таблица5710202734413448556269768390971041111181251321396132027344148556269768390971041111186132027344112513213914615316016717418118819520220921622323023724425161320273441485562697683909710411111812561320273441146153160167174181188195202209216223230613231" ref="A13:G21" totalsRowShown="0" headerRowDxfId="371" dataDxfId="370" tableBorderDxfId="369">
  <autoFilter ref="A13:G21"/>
  <tableColumns count="7">
    <tableColumn id="1" name="Бригада 2" dataDxfId="368"/>
    <tableColumn id="3" name="2"/>
    <tableColumn id="4" name="Замки" dataDxfId="367"/>
    <tableColumn id="5" name="А" dataDxfId="366"/>
    <tableColumn id="6" name="Б" dataDxfId="365"/>
    <tableColumn id="8" name="Г" dataDxfId="364"/>
    <tableColumn id="9" name="Д=А*Г" dataDxfId="363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30" name="Таблица5741121283542354956637077849198105112119126133140714212835424956637077849198105112119714212835421261331401471541611681751821891962032102172242312382452527142128354249566370778491981051121191267142128354214715416116817518218919620321021722423171232" displayName="Таблица5741121283542354956637077849198105112119126133140714212835424956637077849198105112119714212835421261331401471541611681751821891962032102172242312382452527142128354249566370778491981051121191267142128354214715416116817518218919620321021722423171232" ref="A32:G40" totalsRowShown="0" headerRowDxfId="362" dataDxfId="361" tableBorderDxfId="360">
  <autoFilter ref="A32:G40"/>
  <tableColumns count="7">
    <tableColumn id="1" name="Бригада 3" dataDxfId="359"/>
    <tableColumn id="3" name="2"/>
    <tableColumn id="4" name="Замки" dataDxfId="358"/>
    <tableColumn id="5" name="А" dataDxfId="357"/>
    <tableColumn id="6" name="Б" dataDxfId="356"/>
    <tableColumn id="8" name="Г" dataDxfId="355"/>
    <tableColumn id="9" name="Д=А*Г" dataDxfId="35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231" name="Таблица5742152229364336505764717885929910611312012713414181522293643505764717885929910611312081522293643127134141148155162169176183190197204211218225232239246253815222936435057647178859299106113120127815222936431481551621691761831901972042112182252328233" displayName="Таблица5742152229364336505764717885929910611312012713414181522293643505764717885929910611312081522293643127134141148155162169176183190197204211218225232239246253815222936435057647178859299106113120127815222936431481551621691761831901972042112182252328233" ref="A43:G49" totalsRowShown="0" headerRowDxfId="353" dataDxfId="352" tableBorderDxfId="351">
  <autoFilter ref="A43:G49"/>
  <tableColumns count="7">
    <tableColumn id="1" name="Модуль" dataDxfId="350"/>
    <tableColumn id="3" name="2"/>
    <tableColumn id="4" name="Модуль2" dataDxfId="349"/>
    <tableColumn id="5" name="А" dataDxfId="348"/>
    <tableColumn id="6" name="Б" dataDxfId="347"/>
    <tableColumn id="8" name="Г" dataDxfId="346"/>
    <tableColumn id="9" name="Д=А*Г" dataDxfId="345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32" name="Таблица5710202734413448556269768390971041111181251321396132027344148556269768390971041111186132027344112513213914615316016717418118819520220921622323023724425161320273441485562697683909710411111812561320273441146153160167174181188195202209216223230613234" displayName="Таблица5710202734413448556269768390971041111181251321396132027344148556269768390971041111186132027344112513213914615316016717418118819520220921622323023724425161320273441485562697683909710411111812561320273441146153160167174181188195202209216223230613234" ref="A22:G30" totalsRowShown="0" headerRowDxfId="344" dataDxfId="343" tableBorderDxfId="342">
  <autoFilter ref="A22:G30"/>
  <tableColumns count="7">
    <tableColumn id="1" name="Бригада 2" dataDxfId="341"/>
    <tableColumn id="3" name="2"/>
    <tableColumn id="4" name="Замки" dataDxfId="340"/>
    <tableColumn id="5" name="А" dataDxfId="339"/>
    <tableColumn id="6" name="Б" dataDxfId="338"/>
    <tableColumn id="8" name="Г" dataDxfId="337"/>
    <tableColumn id="9" name="Д=А*Г" dataDxfId="336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17" name="Таблица1145811172023262932353841442581114172023262932353841444750258111417202326293235384144535659626568258111417203162330373044515865727986931001071141211281352916233037445158657279869310010711429162330371211281351421491561631701771841911982052122192219" displayName="Таблица1145811172023262932353841442581114172023262932353841444750258111417202326293235384144535659626568258111417203162330373044515865727986931001071141211281352916233037445158657279869310010711429162330371211281351421491561631701771841911982052122192219" ref="A54:F66" totalsRowShown="0" headerRowDxfId="335">
  <autoFilter ref="A54:F66"/>
  <tableColumns count="6">
    <tableColumn id="1" name="Кнопка" dataDxfId="334"/>
    <tableColumn id="2" name="А" dataDxfId="33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18" name="Таблица2156912182124273033363942453691215182124273033363942454851369121518212427303336394245545760636669369121518215172431383145525966738087941011081151221291363101724313845525966738087941011081153101724313812212913614315015716417117818519219920621322220" displayName="Таблица2156912182124273033363942453691215182124273033363942454851369121518212427303336394245545760636669369121518215172431383145525966738087941011081151221291363101724313845525966738087941011081153101724313812212913614315015716417117818519219920621322220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19" name="Таблица3167101319222528313437404346471013161922252831343740434649524710131619222528313437404346555861646770471013161922818253239324653606774818895102109116123130137411182532394653606774818895102109116411182532391231301371441511581651721791861932002072221" displayName="Таблица3167101319222528313437404346471013161922252831343740434649524710131619222528313437404346555861646770471013161922818253239324653606774818895102109116123130137411182532394653606774818895102109116411182532391231301371441511581651721791861932002072221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20" name="Таблица5919263340334754616875828996103110117124131138512192633404754616875828996103110117512192633401241311381451521591661731801871942012082152222292362432505121926334047546168758289961031101171245121926334014515215916617318018719420120821522222951219222" displayName="Таблица5919263340334754616875828996103110117124131138512192633404754616875828996103110117512192633401241311381451521591661731801871942012082152222292362432505121926334047546168758289961031101171245121926334014515215916617318018719420120821522222951219222" ref="A3:G11" totalsRowShown="0" headerRowDxfId="332" dataDxfId="331" tableBorderDxfId="330">
  <autoFilter ref="A3:G11"/>
  <tableColumns count="7">
    <tableColumn id="1" name="Бригада 1" dataDxfId="329"/>
    <tableColumn id="3" name="2"/>
    <tableColumn id="4" name="Замки" dataDxfId="328"/>
    <tableColumn id="5" name="А" dataDxfId="327"/>
    <tableColumn id="6" name="Б" dataDxfId="326"/>
    <tableColumn id="8" name="Г" dataDxfId="325"/>
    <tableColumn id="9" name="Д=А*Г" dataDxfId="32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21" name="Таблица5710202734413448556269768390971041111181251321396132027344148556269768390971041111186132027344112513213914615316016717418118819520220921622323023724425161320273441485562697683909710411111812561320273441146153160167174181188195202209216223230613223" displayName="Таблица5710202734413448556269768390971041111181251321396132027344148556269768390971041111186132027344112513213914615316016717418118819520220921622323023724425161320273441485562697683909710411111812561320273441146153160167174181188195202209216223230613223" ref="A13:G21" totalsRowShown="0" headerRowDxfId="323" dataDxfId="322" tableBorderDxfId="321">
  <autoFilter ref="A13:G21"/>
  <tableColumns count="7">
    <tableColumn id="1" name="Бригада 2" dataDxfId="320"/>
    <tableColumn id="3" name="2"/>
    <tableColumn id="4" name="Замки" dataDxfId="319"/>
    <tableColumn id="5" name="А" dataDxfId="318"/>
    <tableColumn id="6" name="Б" dataDxfId="317"/>
    <tableColumn id="8" name="Г" dataDxfId="316"/>
    <tableColumn id="9" name="Д=А*Г" dataDxfId="315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2" name="Таблица5741121283542354956637077849198105112119126133140714212835424956637077849198105112119714212835421261331401471541611681751821891962032102172242312382452527142128354249566370778491981051121191267142128354214715416116817518218919620321021722423171224" displayName="Таблица5741121283542354956637077849198105112119126133140714212835424956637077849198105112119714212835421261331401471541611681751821891962032102172242312382452527142128354249566370778491981051121191267142128354214715416116817518218919620321021722423171224" ref="A32:G40" totalsRowShown="0" headerRowDxfId="314" dataDxfId="313" tableBorderDxfId="312">
  <autoFilter ref="A32:G40"/>
  <tableColumns count="7">
    <tableColumn id="1" name="Бригада 3" dataDxfId="311"/>
    <tableColumn id="3" name="2"/>
    <tableColumn id="4" name="Замки" dataDxfId="310"/>
    <tableColumn id="5" name="А" dataDxfId="309"/>
    <tableColumn id="6" name="Б" dataDxfId="308"/>
    <tableColumn id="8" name="Г" dataDxfId="307"/>
    <tableColumn id="9" name="Д=А*Г" dataDxfId="306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23" name="Таблица5742152229364336505764717885929910611312012713414181522293643505764717885929910611312081522293643127134141148155162169176183190197204211218225232239246253815222936435057647178859299106113120127815222936431481551621691761831901972042112182252328225" displayName="Таблица5742152229364336505764717885929910611312012713414181522293643505764717885929910611312081522293643127134141148155162169176183190197204211218225232239246253815222936435057647178859299106113120127815222936431481551621691761831901972042112182252328225" ref="A43:G49" totalsRowShown="0" headerRowDxfId="305" dataDxfId="304" tableBorderDxfId="303">
  <autoFilter ref="A43:G49"/>
  <tableColumns count="7">
    <tableColumn id="1" name="Модуль" dataDxfId="302"/>
    <tableColumn id="3" name="2"/>
    <tableColumn id="4" name="Модуль2" dataDxfId="301"/>
    <tableColumn id="5" name="А" dataDxfId="300"/>
    <tableColumn id="6" name="Б" dataDxfId="299"/>
    <tableColumn id="8" name="Г" dataDxfId="298"/>
    <tableColumn id="9" name="Д=А*Г" dataDxfId="297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24" name="Таблица5710202734413448556269768390971041111181251321396132027344148556269768390971041111186132027344112513213914615316016717418118819520220921622323023724425161320273441485562697683909710411111812561320273441146153160167174181188195202209216223230613226" displayName="Таблица5710202734413448556269768390971041111181251321396132027344148556269768390971041111186132027344112513213914615316016717418118819520220921622323023724425161320273441485562697683909710411111812561320273441146153160167174181188195202209216223230613226" ref="A22:G30" totalsRowShown="0" headerRowDxfId="296" dataDxfId="295" tableBorderDxfId="294">
  <autoFilter ref="A22:G30"/>
  <tableColumns count="7">
    <tableColumn id="1" name="Бригада 2" dataDxfId="293"/>
    <tableColumn id="3" name="2"/>
    <tableColumn id="4" name="Замки" dataDxfId="292"/>
    <tableColumn id="5" name="А" dataDxfId="291"/>
    <tableColumn id="6" name="Б" dataDxfId="290"/>
    <tableColumn id="8" name="Г" dataDxfId="289"/>
    <tableColumn id="9" name="Д=А*Г" dataDxfId="288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85" name="Таблица1145811172023262932353841442581114172023262932353841444750258111417202326293235384144535659626568258111417203162330373044515865727986931001071141211281352916233037445158657279869310010711429162330371211281351421491561631701771841911982052122192186" displayName="Таблица1145811172023262932353841442581114172023262932353841444750258111417202326293235384144535659626568258111417203162330373044515865727986931001071141211281352916233037445158657279869310010711429162330371211281351421491561631701771841911982052122192186" ref="A54:F66" totalsRowShown="0" headerRowDxfId="287">
  <autoFilter ref="A54:F66"/>
  <tableColumns count="6">
    <tableColumn id="1" name="Кнопка" dataDxfId="286"/>
    <tableColumn id="2" name="А" dataDxfId="28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86" name="Таблица2156912182124273033363942453691215182124273033363942454851369121518212427303336394245545760636669369121518215172431383145525966738087941011081151221291363101724313845525966738087941011081153101724313812212913614315015716417117818519219920621322187" displayName="Таблица215691218212427303336394245369121518212427303336394245485136912151821242730333639424554576063666936912151821517243138314552596673808794101108115122129136310172431384552596673808794101108115310172431381221291361431501571641711781851921992062132218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87" name="Таблица3167101319222528313437404346471013161922252831343740434649524710131619222528313437404346555861646770471013161922818253239324653606774818895102109116123130137411182532394653606774818895102109116411182532391231301371441511581651721791861932002072188" displayName="Таблица3167101319222528313437404346471013161922252831343740434649524710131619222528313437404346555861646770471013161922818253239324653606774818895102109116123130137411182532394653606774818895102109116411182532391231301371441511581651721791861932002072188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88" name="Таблица5919263340334754616875828996103110117124131138512192633404754616875828996103110117512192633401241311381451521591661731801871942012082152222292362432505121926334047546168758289961031101171245121926334014515215916617318018719420120821522222951219189" displayName="Таблица5919263340334754616875828996103110117124131138512192633404754616875828996103110117512192633401241311381451521591661731801871942012082152222292362432505121926334047546168758289961031101171245121926334014515215916617318018719420120821522222951219189" ref="A3:G11" totalsRowShown="0" headerRowDxfId="284" dataDxfId="283" tableBorderDxfId="282">
  <autoFilter ref="A3:G11"/>
  <tableColumns count="7">
    <tableColumn id="1" name="Бригада 1" dataDxfId="281"/>
    <tableColumn id="3" name="2"/>
    <tableColumn id="4" name="Замки" dataDxfId="280"/>
    <tableColumn id="5" name="А" dataDxfId="279"/>
    <tableColumn id="6" name="Б" dataDxfId="278"/>
    <tableColumn id="8" name="Г" dataDxfId="277"/>
    <tableColumn id="9" name="Д=А*Г" dataDxfId="276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89" name="Таблица5710202734413448556269768390971041111181251321396132027344148556269768390971041111186132027344112513213914615316016717418118819520220921622323023724425161320273441485562697683909710411111812561320273441146153160167174181188195202209216223230613190" displayName="Таблица5710202734413448556269768390971041111181251321396132027344148556269768390971041111186132027344112513213914615316016717418118819520220921622323023724425161320273441485562697683909710411111812561320273441146153160167174181188195202209216223230613190" ref="A13:G21" totalsRowShown="0" headerRowDxfId="275" dataDxfId="274" tableBorderDxfId="273">
  <autoFilter ref="A13:G21"/>
  <tableColumns count="7">
    <tableColumn id="1" name="Бригада 2" dataDxfId="272"/>
    <tableColumn id="3" name="2"/>
    <tableColumn id="4" name="Замки" dataDxfId="271"/>
    <tableColumn id="5" name="А" dataDxfId="270"/>
    <tableColumn id="6" name="Б" dataDxfId="269"/>
    <tableColumn id="8" name="Г" dataDxfId="268"/>
    <tableColumn id="9" name="Д=А*Г" dataDxfId="267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90" name="Таблица5741121283542354956637077849198105112119126133140714212835424956637077849198105112119714212835421261331401471541611681751821891962032102172242312382452527142128354249566370778491981051121191267142128354214715416116817518218919620321021722423171191" displayName="Таблица5741121283542354956637077849198105112119126133140714212835424956637077849198105112119714212835421261331401471541611681751821891962032102172242312382452527142128354249566370778491981051121191267142128354214715416116817518218919620321021722423171191" ref="A32:G40" totalsRowShown="0" headerRowDxfId="266" dataDxfId="265" tableBorderDxfId="264">
  <autoFilter ref="A32:G40"/>
  <tableColumns count="7">
    <tableColumn id="1" name="Бригада 3" dataDxfId="263"/>
    <tableColumn id="3" name="2"/>
    <tableColumn id="4" name="Замки" dataDxfId="262"/>
    <tableColumn id="5" name="А" dataDxfId="261"/>
    <tableColumn id="6" name="Б" dataDxfId="260"/>
    <tableColumn id="8" name="Г" dataDxfId="259"/>
    <tableColumn id="9" name="Д=А*Г" dataDxfId="258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91" name="Таблица5742152229364336505764717885929910611312012713414181522293643505764717885929910611312081522293643127134141148155162169176183190197204211218225232239246253815222936435057647178859299106113120127815222936431481551621691761831901972042112182252328192" displayName="Таблица5742152229364336505764717885929910611312012713414181522293643505764717885929910611312081522293643127134141148155162169176183190197204211218225232239246253815222936435057647178859299106113120127815222936431481551621691761831901972042112182252328192" ref="A43:G49" totalsRowShown="0" headerRowDxfId="257" dataDxfId="256" tableBorderDxfId="255">
  <autoFilter ref="A43:G49"/>
  <tableColumns count="7">
    <tableColumn id="1" name="Модуль" dataDxfId="254"/>
    <tableColumn id="3" name="2"/>
    <tableColumn id="4" name="Модуль2" dataDxfId="253"/>
    <tableColumn id="5" name="А" dataDxfId="252"/>
    <tableColumn id="6" name="Б" dataDxfId="251"/>
    <tableColumn id="8" name="Г" dataDxfId="250"/>
    <tableColumn id="9" name="Д=А*Г" dataDxfId="249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92" name="Таблица5710202734413448556269768390971041111181251321396132027344148556269768390971041111186132027344112513213914615316016717418118819520220921622323023724425161320273441485562697683909710411111812561320273441146153160167174181188195202209216223230613193" displayName="Таблица5710202734413448556269768390971041111181251321396132027344148556269768390971041111186132027344112513213914615316016717418118819520220921622323023724425161320273441485562697683909710411111812561320273441146153160167174181188195202209216223230613193" ref="A22:G30" totalsRowShown="0" headerRowDxfId="248" dataDxfId="247" tableBorderDxfId="246">
  <autoFilter ref="A22:G30"/>
  <tableColumns count="7">
    <tableColumn id="1" name="Бригада 2" dataDxfId="245"/>
    <tableColumn id="3" name="2"/>
    <tableColumn id="4" name="Замки" dataDxfId="244"/>
    <tableColumn id="5" name="А" dataDxfId="243"/>
    <tableColumn id="6" name="Б" dataDxfId="242"/>
    <tableColumn id="8" name="Г" dataDxfId="241"/>
    <tableColumn id="9" name="Д=А*Г" dataDxfId="240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77" name="Таблица1145811172023262932353841442581114172023262932353841444750258111417202326293235384144535659626568258111417203162330373044515865727986931001071141211281352916233037445158657279869310010711429162330371211281351421491561631701771841911982052122192178" displayName="Таблица1145811172023262932353841442581114172023262932353841444750258111417202326293235384144535659626568258111417203162330373044515865727986931001071141211281352916233037445158657279869310010711429162330371211281351421491561631701771841911982052122192178" ref="A54:F66" totalsRowShown="0" headerRowDxfId="239">
  <autoFilter ref="A54:F66"/>
  <tableColumns count="6">
    <tableColumn id="1" name="Кнопка" dataDxfId="238"/>
    <tableColumn id="2" name="А" dataDxfId="23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78" name="Таблица2156912182124273033363942453691215182124273033363942454851369121518212427303336394245545760636669369121518215172431383145525966738087941011081151221291363101724313845525966738087941011081153101724313812212913614315015716417117818519219920621322179" displayName="Таблица215691218212427303336394245369121518212427303336394245485136912151821242730333639424554576063666936912151821517243138314552596673808794101108115122129136310172431384552596673808794101108115310172431381221291361431501571641711781851921992062132217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79" name="Таблица3167101319222528313437404346471013161922252831343740434649524710131619222528313437404346555861646770471013161922818253239324653606774818895102109116123130137411182532394653606774818895102109116411182532391231301371441511581651721791861932002072180" displayName="Таблица316710131922252831343740434647101316192225283134374043464952471013161922252831343740434655586164677047101316192281825323932465360677481889510210911612313013741118253239465360677481889510210911641118253239123130137144151158165172179186193200207218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80" name="Таблица5919263340334754616875828996103110117124131138512192633404754616875828996103110117512192633401241311381451521591661731801871942012082152222292362432505121926334047546168758289961031101171245121926334014515215916617318018719420120821522222951219181" displayName="Таблица5919263340334754616875828996103110117124131138512192633404754616875828996103110117512192633401241311381451521591661731801871942012082152222292362432505121926334047546168758289961031101171245121926334014515215916617318018719420120821522222951219181" ref="A3:G11" totalsRowShown="0" headerRowDxfId="236" dataDxfId="235" tableBorderDxfId="234">
  <autoFilter ref="A3:G11"/>
  <tableColumns count="7">
    <tableColumn id="1" name="Бригада 1" dataDxfId="233"/>
    <tableColumn id="3" name="2"/>
    <tableColumn id="4" name="Замки" dataDxfId="232"/>
    <tableColumn id="5" name="А" dataDxfId="231"/>
    <tableColumn id="6" name="Б" dataDxfId="230"/>
    <tableColumn id="8" name="Г" dataDxfId="229"/>
    <tableColumn id="9" name="Д=А*Г" dataDxfId="228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81" name="Таблица5710202734413448556269768390971041111181251321396132027344148556269768390971041111186132027344112513213914615316016717418118819520220921622323023724425161320273441485562697683909710411111812561320273441146153160167174181188195202209216223230613182" displayName="Таблица5710202734413448556269768390971041111181251321396132027344148556269768390971041111186132027344112513213914615316016717418118819520220921622323023724425161320273441485562697683909710411111812561320273441146153160167174181188195202209216223230613182" ref="A13:G21" totalsRowShown="0" headerRowDxfId="227" dataDxfId="226" tableBorderDxfId="225">
  <autoFilter ref="A13:G21"/>
  <tableColumns count="7">
    <tableColumn id="1" name="Бригада 2" dataDxfId="224"/>
    <tableColumn id="3" name="2"/>
    <tableColumn id="4" name="Замки" dataDxfId="223"/>
    <tableColumn id="5" name="А" dataDxfId="222"/>
    <tableColumn id="6" name="Б" dataDxfId="221"/>
    <tableColumn id="8" name="Г" dataDxfId="220"/>
    <tableColumn id="9" name="Д=А*Г" dataDxfId="219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82" name="Таблица5741121283542354956637077849198105112119126133140714212835424956637077849198105112119714212835421261331401471541611681751821891962032102172242312382452527142128354249566370778491981051121191267142128354214715416116817518218919620321021722423171183" displayName="Таблица5741121283542354956637077849198105112119126133140714212835424956637077849198105112119714212835421261331401471541611681751821891962032102172242312382452527142128354249566370778491981051121191267142128354214715416116817518218919620321021722423171183" ref="A32:G40" totalsRowShown="0" headerRowDxfId="218" dataDxfId="217" tableBorderDxfId="216">
  <autoFilter ref="A32:G40"/>
  <tableColumns count="7">
    <tableColumn id="1" name="Бригада 3" dataDxfId="215"/>
    <tableColumn id="3" name="2"/>
    <tableColumn id="4" name="Замки" dataDxfId="214"/>
    <tableColumn id="5" name="А" dataDxfId="213"/>
    <tableColumn id="6" name="Б" dataDxfId="212"/>
    <tableColumn id="8" name="Г" dataDxfId="211"/>
    <tableColumn id="9" name="Д=А*Г" dataDxfId="210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83" name="Таблица5742152229364336505764717885929910611312012713414181522293643505764717885929910611312081522293643127134141148155162169176183190197204211218225232239246253815222936435057647178859299106113120127815222936431481551621691761831901972042112182252328184" displayName="Таблица5742152229364336505764717885929910611312012713414181522293643505764717885929910611312081522293643127134141148155162169176183190197204211218225232239246253815222936435057647178859299106113120127815222936431481551621691761831901972042112182252328184" ref="A43:G49" totalsRowShown="0" headerRowDxfId="209" dataDxfId="208" tableBorderDxfId="207">
  <autoFilter ref="A43:G49"/>
  <tableColumns count="7">
    <tableColumn id="1" name="Модуль" dataDxfId="206"/>
    <tableColumn id="3" name="2"/>
    <tableColumn id="4" name="Модуль2" dataDxfId="205"/>
    <tableColumn id="5" name="А" dataDxfId="204"/>
    <tableColumn id="6" name="Б" dataDxfId="203"/>
    <tableColumn id="8" name="Г" dataDxfId="202"/>
    <tableColumn id="9" name="Д=А*Г" dataDxfId="201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84" name="Таблица5710202734413448556269768390971041111181251321396132027344148556269768390971041111186132027344112513213914615316016717418118819520220921622323023724425161320273441485562697683909710411111812561320273441146153160167174181188195202209216223230613185" displayName="Таблица5710202734413448556269768390971041111181251321396132027344148556269768390971041111186132027344112513213914615316016717418118819520220921622323023724425161320273441485562697683909710411111812561320273441146153160167174181188195202209216223230613185" ref="A22:G30" totalsRowShown="0" headerRowDxfId="200" dataDxfId="199" tableBorderDxfId="198">
  <autoFilter ref="A22:G30"/>
  <tableColumns count="7">
    <tableColumn id="1" name="Бригада 2" dataDxfId="197"/>
    <tableColumn id="3" name="2"/>
    <tableColumn id="4" name="Замки" dataDxfId="196"/>
    <tableColumn id="5" name="А" dataDxfId="195"/>
    <tableColumn id="6" name="Б" dataDxfId="194"/>
    <tableColumn id="8" name="Г" dataDxfId="193"/>
    <tableColumn id="9" name="Д=А*Г" dataDxfId="192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169" name="Таблица1145811172023262932353841442581114172023262932353841444750258111417202326293235384144535659626568258111417203162330373044515865727986931001071141211281352916233037445158657279869310010711429162330371211281351421491561631701771841911982052122192170" displayName="Таблица1145811172023262932353841442581114172023262932353841444750258111417202326293235384144535659626568258111417203162330373044515865727986931001071141211281352916233037445158657279869310010711429162330371211281351421491561631701771841911982052122192170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70" name="Таблица2156912182124273033363942453691215182124273033363942454851369121518212427303336394245545760636669369121518215172431383145525966738087941011081151221291363101724313845525966738087941011081153101724313812212913614315015716417117818519219920621322171" displayName="Таблица215691218212427303336394245369121518212427303336394245485136912151821242730333639424554576063666936912151821517243138314552596673808794101108115122129136310172431384552596673808794101108115310172431381221291361431501571641711781851921992062132217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71" name="Таблица3167101319222528313437404346471013161922252831343740434649524710131619222528313437404346555861646770471013161922818253239324653606774818895102109116123130137411182532394653606774818895102109116411182532391231301371441511581651721791861932002072172" displayName="Таблица3167101319222528313437404346471013161922252831343740434649524710131619222528313437404346555861646770471013161922818253239324653606774818895102109116123130137411182532394653606774818895102109116411182532391231301371441511581651721791861932002072172" ref="A86:E92" totalsRowShown="0">
  <autoFilter ref="A86:E92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72" name="Таблица5919263340334754616875828996103110117124131138512192633404754616875828996103110117512192633401241311381451521591661731801871942012082152222292362432505121926334047546168758289961031101171245121926334014515215916617318018719420120821522222951219173" displayName="Таблица5919263340334754616875828996103110117124131138512192633404754616875828996103110117512192633401241311381451521591661731801871942012082152222292362432505121926334047546168758289961031101171245121926334014515215916617318018719420120821522222951219173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73" name="Таблица5710202734413448556269768390971041111181251321396132027344148556269768390971041111186132027344112513213914615316016717418118819520220921622323023724425161320273441485562697683909710411111812561320273441146153160167174181188195202209216223230613174" displayName="Таблица5710202734413448556269768390971041111181251321396132027344148556269768390971041111186132027344112513213914615316016717418118819520220921622323023724425161320273441485562697683909710411111812561320273441146153160167174181188195202209216223230613174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74" name="Таблица5741121283542354956637077849198105112119126133140714212835424956637077849198105112119714212835421261331401471541611681751821891962032102172242312382452527142128354249566370778491981051121191267142128354214715416116817518218919620321021722423171175" displayName="Таблица5741121283542354956637077849198105112119126133140714212835424956637077849198105112119714212835421261331401471541611681751821891962032102172242312382452527142128354249566370778491981051121191267142128354214715416116817518218919620321021722423171175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75" name="Таблица5742152229364336505764717885929910611312012713414181522293643505764717885929910611312081522293643127134141148155162169176183190197204211218225232239246253815222936435057647178859299106113120127815222936431481551621691761831901972042112182252328176" displayName="Таблица5742152229364336505764717885929910611312012713414181522293643505764717885929910611312081522293643127134141148155162169176183190197204211218225232239246253815222936435057647178859299106113120127815222936431481551621691761831901972042112182252328176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76" name="Таблица5710202734413448556269768390971041111181251321396132027344148556269768390971041111186132027344112513213914615316016717418118819520220921622323023724425161320273441485562697683909710411111812561320273441146153160167174181188195202209216223230613177" displayName="Таблица5710202734413448556269768390971041111181251321396132027344148556269768390971041111186132027344112513213914615316016717418118819520220921622323023724425161320273441485562697683909710411111812561320273441146153160167174181188195202209216223230613177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161" name="Таблица1145811172023262932353841442581114172023262932353841444750258111417202326293235384144535659626568258111417203162330373044515865727986931001071141211281352916233037445158657279869310010711429162330371211281351421491561631701771841911982052122192162" displayName="Таблица1145811172023262932353841442581114172023262932353841444750258111417202326293235384144535659626568258111417203162330373044515865727986931001071141211281352916233037445158657279869310010711429162330371211281351421491561631701771841911982052122192162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162" name="Таблица2156912182124273033363942453691215182124273033363942454851369121518212427303336394245545760636669369121518215172431383145525966738087941011081151221291363101724313845525966738087941011081153101724313812212913614315015716417117818519219920621322163" displayName="Таблица215691218212427303336394245369121518212427303336394245485136912151821242730333639424554576063666936912151821517243138314552596673808794101108115122129136310172431384552596673808794101108115310172431381221291361431501571641711781851921992062132216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163" name="Таблица3167101319222528313437404346471013161922252831343740434649524710131619222528313437404346555861646770471013161922818253239324653606774818895102109116123130137411182532394653606774818895102109116411182532391231301371441511581651721791861932002072164" displayName="Таблица3167101319222528313437404346471013161922252831343740434649524710131619222528313437404346555861646770471013161922818253239324653606774818895102109116123130137411182532394653606774818895102109116411182532391231301371441511581651721791861932002072164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164" name="Таблица5919263340334754616875828996103110117124131138512192633404754616875828996103110117512192633401241311381451521591661731801871942012082152222292362432505121926334047546168758289961031101171245121926334014515215916617318018719420120821522222951219165" displayName="Таблица5919263340334754616875828996103110117124131138512192633404754616875828996103110117512192633401241311381451521591661731801871942012082152222292362432505121926334047546168758289961031101171245121926334014515215916617318018719420120821522222951219165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165" name="Таблица5710202734413448556269768390971041111181251321396132027344148556269768390971041111186132027344112513213914615316016717418118819520220921622323023724425161320273441485562697683909710411111812561320273441146153160167174181188195202209216223230613166" displayName="Таблица5710202734413448556269768390971041111181251321396132027344148556269768390971041111186132027344112513213914615316016717418118819520220921622323023724425161320273441485562697683909710411111812561320273441146153160167174181188195202209216223230613166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166" name="Таблица5741121283542354956637077849198105112119126133140714212835424956637077849198105112119714212835421261331401471541611681751821891962032102172242312382452527142128354249566370778491981051121191267142128354214715416116817518218919620321021722423171167" displayName="Таблица5741121283542354956637077849198105112119126133140714212835424956637077849198105112119714212835421261331401471541611681751821891962032102172242312382452527142128354249566370778491981051121191267142128354214715416116817518218919620321021722423171167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167" name="Таблица5742152229364336505764717885929910611312012713414181522293643505764717885929910611312081522293643127134141148155162169176183190197204211218225232239246253815222936435057647178859299106113120127815222936431481551621691761831901972042112182252328168" displayName="Таблица5742152229364336505764717885929910611312012713414181522293643505764717885929910611312081522293643127134141148155162169176183190197204211218225232239246253815222936435057647178859299106113120127815222936431481551621691761831901972042112182252328168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168" name="Таблица5710202734413448556269768390971041111181251321396132027344148556269768390971041111186132027344112513213914615316016717418118819520220921622323023724425161320273441485562697683909710411111812561320273441146153160167174181188195202209216223230613169" displayName="Таблица5710202734413448556269768390971041111181251321396132027344148556269768390971041111186132027344112513213914615316016717418118819520220921622323023724425161320273441485562697683909710411111812561320273441146153160167174181188195202209216223230613169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153" name="Таблица1145811172023262932353841442581114172023262932353841444750258111417202326293235384144535659626568258111417203162330373044515865727986931001071141211281352916233037445158657279869310010711429162330371211281351421491561631701771841911982052122192154" displayName="Таблица1145811172023262932353841442581114172023262932353841444750258111417202326293235384144535659626568258111417203162330373044515865727986931001071141211281352916233037445158657279869310010711429162330371211281351421491561631701771841911982052122192154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154" name="Таблица2156912182124273033363942453691215182124273033363942454851369121518212427303336394245545760636669369121518215172431383145525966738087941011081151221291363101724313845525966738087941011081153101724313812212913614315015716417117818519219920621322155" displayName="Таблица215691218212427303336394245369121518212427303336394245485136912151821242730333639424554576063666936912151821517243138314552596673808794101108115122129136310172431384552596673808794101108115310172431381221291361431501571641711781851921992062132215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155" name="Таблица3167101319222528313437404346471013161922252831343740434649524710131619222528313437404346555861646770471013161922818253239324653606774818895102109116123130137411182532394653606774818895102109116411182532391231301371441511581651721791861932002072156" displayName="Таблица316710131922252831343740434647101316192225283134374043464952471013161922252831343740434655586164677047101316192281825323932465360677481889510210911612313013741118253239465360677481889510210911641118253239123130137144151158165172179186193200207215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156" name="Таблица5919263340334754616875828996103110117124131138512192633404754616875828996103110117512192633401241311381451521591661731801871942012082152222292362432505121926334047546168758289961031101171245121926334014515215916617318018719420120821522222951219157" displayName="Таблица5919263340334754616875828996103110117124131138512192633404754616875828996103110117512192633401241311381451521591661731801871942012082152222292362432505121926334047546168758289961031101171245121926334014515215916617318018719420120821522222951219157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157" name="Таблица5710202734413448556269768390971041111181251321396132027344148556269768390971041111186132027344112513213914615316016717418118819520220921622323023724425161320273441485562697683909710411111812561320273441146153160167174181188195202209216223230613158" displayName="Таблица5710202734413448556269768390971041111181251321396132027344148556269768390971041111186132027344112513213914615316016717418118819520220921622323023724425161320273441485562697683909710411111812561320273441146153160167174181188195202209216223230613158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158" name="Таблица5741121283542354956637077849198105112119126133140714212835424956637077849198105112119714212835421261331401471541611681751821891962032102172242312382452527142128354249566370778491981051121191267142128354214715416116817518218919620321021722423171159" displayName="Таблица5741121283542354956637077849198105112119126133140714212835424956637077849198105112119714212835421261331401471541611681751821891962032102172242312382452527142128354249566370778491981051121191267142128354214715416116817518218919620321021722423171159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159" name="Таблица5742152229364336505764717885929910611312012713414181522293643505764717885929910611312081522293643127134141148155162169176183190197204211218225232239246253815222936435057647178859299106113120127815222936431481551621691761831901972042112182252328160" displayName="Таблица5742152229364336505764717885929910611312012713414181522293643505764717885929910611312081522293643127134141148155162169176183190197204211218225232239246253815222936435057647178859299106113120127815222936431481551621691761831901972042112182252328160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160" name="Таблица5710202734413448556269768390971041111181251321396132027344148556269768390971041111186132027344112513213914615316016717418118819520220921622323023724425161320273441485562697683909710411111812561320273441146153160167174181188195202209216223230613161" displayName="Таблица5710202734413448556269768390971041111181251321396132027344148556269768390971041111186132027344112513213914615316016717418118819520220921622323023724425161320273441485562697683909710411111812561320273441146153160167174181188195202209216223230613161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145" name="Таблица1145811172023262932353841442581114172023262932353841444750258111417202326293235384144535659626568258111417203162330373044515865727986931001071141211281352916233037445158657279869310010711429162330371211281351421491561631701771841911982052122192146" displayName="Таблица1145811172023262932353841442581114172023262932353841444750258111417202326293235384144535659626568258111417203162330373044515865727986931001071141211281352916233037445158657279869310010711429162330371211281351421491561631701771841911982052122192146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146" name="Таблица2156912182124273033363942453691215182124273033363942454851369121518212427303336394245545760636669369121518215172431383145525966738087941011081151221291363101724313845525966738087941011081153101724313812212913614315015716417117818519219920621322147" displayName="Таблица215691218212427303336394245369121518212427303336394245485136912151821242730333639424554576063666936912151821517243138314552596673808794101108115122129136310172431384552596673808794101108115310172431381221291361431501571641711781851921992062132214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147" name="Таблица3167101319222528313437404346471013161922252831343740434649524710131619222528313437404346555861646770471013161922818253239324653606774818895102109116123130137411182532394653606774818895102109116411182532391231301371441511581651721791861932002072148" displayName="Таблица3167101319222528313437404346471013161922252831343740434649524710131619222528313437404346555861646770471013161922818253239324653606774818895102109116123130137411182532394653606774818895102109116411182532391231301371441511581651721791861932002072148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148" name="Таблица5919263340334754616875828996103110117124131138512192633404754616875828996103110117512192633401241311381451521591661731801871942012082152222292362432505121926334047546168758289961031101171245121926334014515215916617318018719420120821522222951219149" displayName="Таблица5919263340334754616875828996103110117124131138512192633404754616875828996103110117512192633401241311381451521591661731801871942012082152222292362432505121926334047546168758289961031101171245121926334014515215916617318018719420120821522222951219149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149" name="Таблица5710202734413448556269768390971041111181251321396132027344148556269768390971041111186132027344112513213914615316016717418118819520220921622323023724425161320273441485562697683909710411111812561320273441146153160167174181188195202209216223230613150" displayName="Таблица5710202734413448556269768390971041111181251321396132027344148556269768390971041111186132027344112513213914615316016717418118819520220921622323023724425161320273441485562697683909710411111812561320273441146153160167174181188195202209216223230613150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150" name="Таблица5741121283542354956637077849198105112119126133140714212835424956637077849198105112119714212835421261331401471541611681751821891962032102172242312382452527142128354249566370778491981051121191267142128354214715416116817518218919620321021722423171151" displayName="Таблица5741121283542354956637077849198105112119126133140714212835424956637077849198105112119714212835421261331401471541611681751821891962032102172242312382452527142128354249566370778491981051121191267142128354214715416116817518218919620321021722423171151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151" name="Таблица5742152229364336505764717885929910611312012713414181522293643505764717885929910611312081522293643127134141148155162169176183190197204211218225232239246253815222936435057647178859299106113120127815222936431481551621691761831901972042112182252328152" displayName="Таблица5742152229364336505764717885929910611312012713414181522293643505764717885929910611312081522293643127134141148155162169176183190197204211218225232239246253815222936435057647178859299106113120127815222936431481551621691761831901972042112182252328152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152" name="Таблица5710202734413448556269768390971041111181251321396132027344148556269768390971041111186132027344112513213914615316016717418118819520220921622323023724425161320273441485562697683909710411111812561320273441146153160167174181188195202209216223230613153" displayName="Таблица5710202734413448556269768390971041111181251321396132027344148556269768390971041111186132027344112513213914615316016717418118819520220921622323023724425161320273441485562697683909710411111812561320273441146153160167174181188195202209216223230613153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3"/>
  <sheetViews>
    <sheetView tabSelected="1" topLeftCell="A11" workbookViewId="0">
      <selection activeCell="B15" sqref="B1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95</v>
      </c>
      <c r="D5" s="15">
        <v>8.5</v>
      </c>
      <c r="E5" s="15">
        <v>50</v>
      </c>
      <c r="F5" s="15"/>
      <c r="G5" s="15">
        <f>$D$5*$F$5</f>
        <v>0</v>
      </c>
    </row>
    <row r="6" spans="1:10">
      <c r="A6" s="3" t="s">
        <v>15</v>
      </c>
      <c r="B6">
        <v>7</v>
      </c>
      <c r="C6" s="14" t="s">
        <v>91</v>
      </c>
      <c r="D6" s="15">
        <v>8.5</v>
      </c>
      <c r="E6" s="15">
        <v>35</v>
      </c>
      <c r="F6" s="15"/>
      <c r="G6" s="15">
        <f>$D$6*$F$6</f>
        <v>0</v>
      </c>
    </row>
    <row r="7" spans="1:10">
      <c r="A7" s="3" t="s">
        <v>16</v>
      </c>
      <c r="B7">
        <v>7</v>
      </c>
      <c r="C7" s="14" t="s">
        <v>88</v>
      </c>
      <c r="D7" s="15">
        <v>8.5</v>
      </c>
      <c r="E7" s="15"/>
      <c r="F7" s="15">
        <v>20</v>
      </c>
      <c r="G7" s="15">
        <f>$D$7*$F$7</f>
        <v>170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840</v>
      </c>
      <c r="C11" s="2" t="s">
        <v>18</v>
      </c>
      <c r="D11">
        <f>G11/B11</f>
        <v>0.20238095238095238</v>
      </c>
      <c r="E11" s="16"/>
      <c r="F11" s="18" t="s">
        <v>19</v>
      </c>
      <c r="G11" s="17">
        <f>SUM(G5:G10)</f>
        <v>170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8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22</v>
      </c>
      <c r="B16">
        <v>2</v>
      </c>
      <c r="C16" s="14" t="s">
        <v>77</v>
      </c>
      <c r="D16" s="15">
        <v>8.5</v>
      </c>
      <c r="E16" s="15">
        <v>65</v>
      </c>
      <c r="F16" s="15"/>
      <c r="G16" s="15">
        <f>$D$16*$F$16</f>
        <v>0</v>
      </c>
    </row>
    <row r="17" spans="1:11">
      <c r="A17" s="3"/>
      <c r="C17" s="14" t="s">
        <v>93</v>
      </c>
      <c r="D17" s="15">
        <v>11.1</v>
      </c>
      <c r="E17" s="15"/>
      <c r="F17" s="15">
        <v>30</v>
      </c>
      <c r="G17" s="15">
        <f>$D$17*$F$17</f>
        <v>333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600</v>
      </c>
      <c r="C21" s="2" t="s">
        <v>18</v>
      </c>
      <c r="D21">
        <f>G21/B21</f>
        <v>0.55500000000000005</v>
      </c>
      <c r="E21" s="16"/>
      <c r="F21" s="18" t="s">
        <v>19</v>
      </c>
      <c r="G21" s="17">
        <f>SUM(G15:G20)</f>
        <v>333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7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87</v>
      </c>
      <c r="D26" s="15">
        <v>11.1</v>
      </c>
      <c r="E26" s="15">
        <v>35</v>
      </c>
      <c r="F26" s="15"/>
      <c r="G26" s="15">
        <f>$D$26*$F$26</f>
        <v>0</v>
      </c>
    </row>
    <row r="27" spans="1:11">
      <c r="A27" s="3"/>
      <c r="C27" s="14" t="s">
        <v>93</v>
      </c>
      <c r="D27" s="15">
        <v>11.1</v>
      </c>
      <c r="E27" s="15"/>
      <c r="F27" s="15">
        <v>45</v>
      </c>
      <c r="G27" s="15">
        <f>$D$27*$F$27</f>
        <v>499.5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420</v>
      </c>
      <c r="C30" s="2" t="s">
        <v>18</v>
      </c>
      <c r="D30">
        <f>G30/B30</f>
        <v>1.1892857142857143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7" t="s">
        <v>50</v>
      </c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9"/>
      <c r="I33" s="26"/>
      <c r="K33" s="20"/>
    </row>
    <row r="34" spans="1:11">
      <c r="A34" s="3" t="s">
        <v>25</v>
      </c>
      <c r="B34">
        <v>7</v>
      </c>
      <c r="C34" s="22" t="s">
        <v>94</v>
      </c>
      <c r="D34" s="15">
        <v>8.5</v>
      </c>
      <c r="E34" s="15">
        <v>50</v>
      </c>
      <c r="F34" s="15">
        <v>40</v>
      </c>
      <c r="G34" s="15">
        <f>$D$34*$F$34</f>
        <v>340</v>
      </c>
      <c r="H34" s="29" t="s">
        <v>96</v>
      </c>
      <c r="I34" s="26"/>
      <c r="K34" s="20"/>
    </row>
    <row r="35" spans="1:11">
      <c r="A35" s="3" t="s">
        <v>26</v>
      </c>
      <c r="B35">
        <v>7</v>
      </c>
      <c r="C35" s="14" t="s">
        <v>97</v>
      </c>
      <c r="D35" s="15">
        <v>8.5</v>
      </c>
      <c r="E35" s="15">
        <v>35</v>
      </c>
      <c r="F35" s="15"/>
      <c r="G35" s="15">
        <f>$D$35*$F$35</f>
        <v>0</v>
      </c>
      <c r="H35" s="29" t="s">
        <v>96</v>
      </c>
      <c r="K35" s="21"/>
    </row>
    <row r="36" spans="1:11">
      <c r="A36" s="3"/>
      <c r="C36" s="14" t="s">
        <v>93</v>
      </c>
      <c r="D36" s="15">
        <v>11.1</v>
      </c>
      <c r="E36" s="15"/>
      <c r="F36" s="15">
        <v>60</v>
      </c>
      <c r="G36" s="15">
        <f>$D$36*$F$36</f>
        <v>666</v>
      </c>
      <c r="H36" s="29"/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  <c r="H37" s="29"/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  <c r="H38" s="29"/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  <c r="H39" s="29"/>
    </row>
    <row r="40" spans="1:11" ht="45">
      <c r="A40" s="6" t="s">
        <v>17</v>
      </c>
      <c r="B40">
        <f>SUM(B34:B36)*60</f>
        <v>840</v>
      </c>
      <c r="C40" s="2" t="s">
        <v>18</v>
      </c>
      <c r="D40">
        <f>G40/B40</f>
        <v>1.1976190476190476</v>
      </c>
      <c r="E40" s="16"/>
      <c r="F40" s="18" t="s">
        <v>19</v>
      </c>
      <c r="G40" s="17">
        <f>SUM(G34:G39)</f>
        <v>1006</v>
      </c>
      <c r="H40" s="29"/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5</v>
      </c>
      <c r="C45" s="14" t="s">
        <v>30</v>
      </c>
      <c r="D45" s="15">
        <v>1.33</v>
      </c>
      <c r="E45" s="15">
        <v>250</v>
      </c>
      <c r="F45" s="15">
        <v>250</v>
      </c>
      <c r="G45" s="15">
        <f>$D$45*$F$45</f>
        <v>332.5</v>
      </c>
    </row>
    <row r="46" spans="1:11">
      <c r="A46" s="3" t="s">
        <v>31</v>
      </c>
      <c r="B46">
        <v>7</v>
      </c>
      <c r="C46" s="14" t="s">
        <v>32</v>
      </c>
      <c r="D46" s="15">
        <v>2.4</v>
      </c>
      <c r="E46" s="15">
        <v>175</v>
      </c>
      <c r="F46" s="15">
        <v>175</v>
      </c>
      <c r="G46" s="15">
        <f>$D$46*$F$46</f>
        <v>420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7</v>
      </c>
      <c r="C48" s="14" t="s">
        <v>30</v>
      </c>
      <c r="D48" s="15">
        <v>1.33</v>
      </c>
      <c r="E48" s="15">
        <v>300</v>
      </c>
      <c r="F48" s="15">
        <v>300</v>
      </c>
      <c r="G48" s="15">
        <f>$D$48*$F$48</f>
        <v>399</v>
      </c>
    </row>
    <row r="49" spans="1:7" ht="45">
      <c r="A49" s="6" t="s">
        <v>17</v>
      </c>
      <c r="B49">
        <f>SUM(B45:B47)*60</f>
        <v>720</v>
      </c>
      <c r="C49" s="2" t="s">
        <v>18</v>
      </c>
      <c r="D49">
        <f>G49/B49</f>
        <v>1.5993055555555555</v>
      </c>
      <c r="E49" s="16"/>
      <c r="F49" s="18" t="s">
        <v>19</v>
      </c>
      <c r="G49" s="17">
        <f>SUM(G45:G48)</f>
        <v>1151.5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E56">
        <f>$B$56*$D$56</f>
        <v>0</v>
      </c>
      <c r="F56" s="2" t="s">
        <v>79</v>
      </c>
    </row>
    <row r="57" spans="1:7">
      <c r="A57" s="26" t="s">
        <v>41</v>
      </c>
      <c r="B57" s="8">
        <v>4.7699999999999996</v>
      </c>
      <c r="C57">
        <v>80</v>
      </c>
      <c r="D57">
        <v>80</v>
      </c>
      <c r="E57">
        <f>$B$57*$D$57</f>
        <v>381.59999999999997</v>
      </c>
      <c r="F57" t="s">
        <v>75</v>
      </c>
    </row>
    <row r="58" spans="1:7">
      <c r="A58" s="26" t="s">
        <v>42</v>
      </c>
      <c r="B58" s="8">
        <v>4.7699999999999996</v>
      </c>
      <c r="C58">
        <v>20</v>
      </c>
      <c r="D58">
        <v>20</v>
      </c>
      <c r="E58">
        <f>$B$58*$D$58</f>
        <v>95.399999999999991</v>
      </c>
      <c r="F58" t="s">
        <v>69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476.99999999999994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</v>
      </c>
    </row>
    <row r="72" spans="1:5">
      <c r="A72" t="s">
        <v>54</v>
      </c>
      <c r="B72">
        <v>7</v>
      </c>
    </row>
    <row r="73" spans="1:5">
      <c r="A73" t="s">
        <v>55</v>
      </c>
    </row>
    <row r="81" spans="1:5" ht="45">
      <c r="A81" s="2" t="s">
        <v>56</v>
      </c>
      <c r="B81">
        <f>SUM(B71:B80)*60</f>
        <v>600</v>
      </c>
    </row>
    <row r="83" spans="1:5" ht="45">
      <c r="A83" s="2" t="s">
        <v>57</v>
      </c>
      <c r="B83">
        <f>E66/B81</f>
        <v>0.79499999999999993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84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45">
      <c r="A89" t="s">
        <v>64</v>
      </c>
      <c r="B89" s="2" t="s">
        <v>70</v>
      </c>
      <c r="C89">
        <v>7</v>
      </c>
    </row>
    <row r="90" spans="1:5">
      <c r="A90" t="s">
        <v>65</v>
      </c>
      <c r="B90" s="2" t="s">
        <v>66</v>
      </c>
      <c r="C90">
        <v>7</v>
      </c>
      <c r="E90" t="s">
        <v>98</v>
      </c>
    </row>
    <row r="91" spans="1:5">
      <c r="A91" t="s">
        <v>99</v>
      </c>
      <c r="B91" s="2" t="s">
        <v>66</v>
      </c>
      <c r="C91">
        <v>7</v>
      </c>
    </row>
    <row r="92" spans="1:5">
      <c r="A92" t="s">
        <v>100</v>
      </c>
      <c r="B92" t="s">
        <v>66</v>
      </c>
      <c r="C92">
        <v>3</v>
      </c>
      <c r="E92" s="28">
        <v>45172</v>
      </c>
    </row>
    <row r="93" spans="1:5">
      <c r="A93" t="s">
        <v>101</v>
      </c>
      <c r="B93" t="s">
        <v>66</v>
      </c>
      <c r="C93">
        <v>4.5</v>
      </c>
      <c r="E93" s="28">
        <v>45172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1"/>
  <sheetViews>
    <sheetView topLeftCell="D2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88</v>
      </c>
      <c r="D6" s="15">
        <v>8.5</v>
      </c>
      <c r="E6" s="15">
        <v>120</v>
      </c>
      <c r="F6" s="15">
        <v>70</v>
      </c>
      <c r="G6" s="15">
        <f>$D$6*$F$6</f>
        <v>595</v>
      </c>
    </row>
    <row r="7" spans="1:10">
      <c r="A7" s="3" t="s">
        <v>16</v>
      </c>
      <c r="C7" s="14" t="s">
        <v>102</v>
      </c>
      <c r="D7" s="15">
        <v>11.1</v>
      </c>
      <c r="E7" s="15"/>
      <c r="F7" s="15">
        <v>90</v>
      </c>
      <c r="G7" s="15">
        <f>$D$7*$F$7</f>
        <v>999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3.3208333333333333</v>
      </c>
      <c r="E11" s="16"/>
      <c r="F11" s="18" t="s">
        <v>19</v>
      </c>
      <c r="G11" s="17">
        <f>SUM(G5:G10)</f>
        <v>1594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22</v>
      </c>
      <c r="B16">
        <v>3</v>
      </c>
      <c r="C16" s="14" t="s">
        <v>77</v>
      </c>
      <c r="D16" s="15">
        <v>8.5</v>
      </c>
      <c r="E16" s="15"/>
      <c r="F16" s="15">
        <v>65</v>
      </c>
      <c r="G16" s="15">
        <f>$D$16*$F$16</f>
        <v>552.5</v>
      </c>
    </row>
    <row r="17" spans="1:11">
      <c r="A17" s="3"/>
      <c r="C17" s="14" t="s">
        <v>93</v>
      </c>
      <c r="D17" s="15">
        <v>11.1</v>
      </c>
      <c r="E17" s="15">
        <v>55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720</v>
      </c>
      <c r="C21" s="2" t="s">
        <v>18</v>
      </c>
      <c r="D21">
        <f>G21/B21</f>
        <v>0.76736111111111116</v>
      </c>
      <c r="E21" s="16"/>
      <c r="F21" s="18" t="s">
        <v>19</v>
      </c>
      <c r="G21" s="17">
        <f>SUM(G15:G20)</f>
        <v>552.5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86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 t="s">
        <v>93</v>
      </c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570</v>
      </c>
      <c r="C30" s="2" t="s">
        <v>18</v>
      </c>
      <c r="D30">
        <f>G30/B30</f>
        <v>0.89473684210526316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 t="s">
        <v>97</v>
      </c>
      <c r="D34" s="15">
        <v>8.5</v>
      </c>
      <c r="E34" s="15"/>
      <c r="F34" s="15">
        <v>35</v>
      </c>
      <c r="G34" s="15">
        <f>$D$34*$F$34</f>
        <v>297.5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103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93</v>
      </c>
      <c r="D36" s="15">
        <v>11.1</v>
      </c>
      <c r="E36" s="15">
        <v>90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0.48697916666666669</v>
      </c>
      <c r="E40" s="16"/>
      <c r="F40" s="18" t="s">
        <v>19</v>
      </c>
      <c r="G40" s="17">
        <f>SUM(G34:G39)</f>
        <v>467.5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5</v>
      </c>
      <c r="C45" s="14" t="s">
        <v>30</v>
      </c>
      <c r="D45" s="15">
        <v>1.33</v>
      </c>
      <c r="E45" s="15">
        <v>225</v>
      </c>
      <c r="F45" s="15">
        <v>225</v>
      </c>
      <c r="G45" s="15">
        <f>$D$45*$F$45</f>
        <v>299.25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300</v>
      </c>
      <c r="F48" s="15">
        <v>300</v>
      </c>
      <c r="G48" s="15">
        <f>$D$48*$F$48</f>
        <v>399</v>
      </c>
    </row>
    <row r="49" spans="1:7" ht="45">
      <c r="A49" s="6" t="s">
        <v>17</v>
      </c>
      <c r="B49">
        <f>SUM(B45:B47)*60</f>
        <v>780</v>
      </c>
      <c r="C49" s="2" t="s">
        <v>18</v>
      </c>
      <c r="D49">
        <f>G49/B49</f>
        <v>1.510576923076923</v>
      </c>
      <c r="E49" s="16"/>
      <c r="F49" s="18" t="s">
        <v>19</v>
      </c>
      <c r="G49" s="17">
        <f>SUM(G45:G48)</f>
        <v>1178.25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79</v>
      </c>
    </row>
    <row r="57" spans="1:7">
      <c r="A57" s="26" t="s">
        <v>41</v>
      </c>
      <c r="B57" s="8">
        <v>4.7699999999999996</v>
      </c>
      <c r="C57">
        <v>80</v>
      </c>
      <c r="D57">
        <v>80</v>
      </c>
      <c r="E57">
        <f>$B$57*$D$57</f>
        <v>381.59999999999997</v>
      </c>
      <c r="F57" t="s">
        <v>104</v>
      </c>
    </row>
    <row r="58" spans="1:7">
      <c r="A58" s="26" t="s">
        <v>42</v>
      </c>
      <c r="B58" s="8">
        <v>4.7699999999999996</v>
      </c>
      <c r="C58">
        <v>30</v>
      </c>
      <c r="D58">
        <v>30</v>
      </c>
      <c r="E58">
        <f>$B$58*$D$58</f>
        <v>143.1</v>
      </c>
      <c r="F58" t="s">
        <v>89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1050</v>
      </c>
    </row>
    <row r="83" spans="1:4" ht="45">
      <c r="A83" s="2" t="s">
        <v>57</v>
      </c>
      <c r="B83">
        <f>E66/B81</f>
        <v>0.99342857142857133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85</v>
      </c>
      <c r="C89">
        <v>8</v>
      </c>
    </row>
    <row r="90" spans="1:4">
      <c r="A90" t="s">
        <v>65</v>
      </c>
      <c r="B90" s="2" t="s">
        <v>66</v>
      </c>
      <c r="C90" t="s">
        <v>78</v>
      </c>
    </row>
    <row r="91" spans="1:4">
      <c r="A91" t="s">
        <v>105</v>
      </c>
      <c r="B91" s="2" t="s">
        <v>66</v>
      </c>
      <c r="C91">
        <v>7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1"/>
  <sheetViews>
    <sheetView topLeftCell="A66" workbookViewId="0">
      <selection activeCell="B71" sqref="B7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/>
      <c r="F6" s="15">
        <v>65</v>
      </c>
      <c r="G6" s="15">
        <f>$D$6*$F$6</f>
        <v>552.5</v>
      </c>
    </row>
    <row r="7" spans="1:10">
      <c r="A7" s="3" t="s">
        <v>16</v>
      </c>
      <c r="B7">
        <v>8</v>
      </c>
      <c r="C7" s="14" t="s">
        <v>102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0.57552083333333337</v>
      </c>
      <c r="E11" s="16"/>
      <c r="F11" s="18" t="s">
        <v>19</v>
      </c>
      <c r="G11" s="17">
        <f>SUM(G5:G10)</f>
        <v>552.5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22</v>
      </c>
      <c r="B16">
        <v>3</v>
      </c>
      <c r="C16" s="14" t="s">
        <v>106</v>
      </c>
      <c r="D16" s="15">
        <v>8.5</v>
      </c>
      <c r="E16" s="15">
        <v>75</v>
      </c>
      <c r="F16" s="15">
        <v>75</v>
      </c>
      <c r="G16" s="15">
        <f>$D$16*$F$16</f>
        <v>637.5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720</v>
      </c>
      <c r="C21" s="2" t="s">
        <v>18</v>
      </c>
      <c r="D21">
        <f>G21/B21</f>
        <v>0.88541666666666663</v>
      </c>
      <c r="E21" s="16"/>
      <c r="F21" s="18" t="s">
        <v>19</v>
      </c>
      <c r="G21" s="17">
        <f>SUM(G15:G20)</f>
        <v>637.5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 t="s">
        <v>107</v>
      </c>
      <c r="D24" s="15">
        <v>8.5</v>
      </c>
      <c r="E24" s="15"/>
      <c r="F24" s="15">
        <v>5</v>
      </c>
      <c r="G24" s="15">
        <f>$D$24*$F$24</f>
        <v>42.5</v>
      </c>
    </row>
    <row r="25" spans="1:11">
      <c r="A25" s="3"/>
      <c r="C25" s="14" t="s">
        <v>108</v>
      </c>
      <c r="D25" s="15">
        <v>8.5</v>
      </c>
      <c r="E25" s="15"/>
      <c r="F25" s="15">
        <v>15</v>
      </c>
      <c r="G25" s="15">
        <f>$D$25*$F$25</f>
        <v>127.5</v>
      </c>
    </row>
    <row r="26" spans="1:11">
      <c r="A26" s="3"/>
      <c r="C26" s="14" t="s">
        <v>93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 t="s">
        <v>91</v>
      </c>
      <c r="D27" s="15">
        <v>8.5</v>
      </c>
      <c r="E27" s="15"/>
      <c r="F27" s="15">
        <v>20</v>
      </c>
      <c r="G27" s="15">
        <f>$D$27*$F$27</f>
        <v>170</v>
      </c>
    </row>
    <row r="28" spans="1:11">
      <c r="A28" s="3"/>
      <c r="C28" s="14" t="s">
        <v>92</v>
      </c>
      <c r="D28" s="15">
        <v>8.5</v>
      </c>
      <c r="E28" s="15"/>
      <c r="F28" s="15">
        <v>10</v>
      </c>
      <c r="G28" s="15">
        <f>$D$28*$F$28</f>
        <v>85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0.78703703703703709</v>
      </c>
      <c r="E30" s="16"/>
      <c r="F30" s="18" t="s">
        <v>19</v>
      </c>
      <c r="G30" s="17">
        <f>SUM(G24:G29)</f>
        <v>425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 t="s">
        <v>109</v>
      </c>
      <c r="D34" s="15">
        <v>8.5</v>
      </c>
      <c r="E34" s="15">
        <v>60</v>
      </c>
      <c r="F34" s="15">
        <v>40</v>
      </c>
      <c r="G34" s="15">
        <f>$D$34*$F$34</f>
        <v>340</v>
      </c>
      <c r="H34" s="3"/>
      <c r="I34" s="26"/>
      <c r="K34" s="20"/>
    </row>
    <row r="35" spans="1:11">
      <c r="A35" s="3" t="s">
        <v>26</v>
      </c>
      <c r="B35">
        <v>8.5</v>
      </c>
      <c r="C35" s="14" t="s">
        <v>110</v>
      </c>
      <c r="D35" s="15">
        <v>8.5</v>
      </c>
      <c r="E35" s="15">
        <v>40</v>
      </c>
      <c r="F35" s="15">
        <v>40</v>
      </c>
      <c r="G35" s="15">
        <f>$D$35*$F$35</f>
        <v>340</v>
      </c>
      <c r="K35" s="21"/>
    </row>
    <row r="36" spans="1:11">
      <c r="A36" s="3"/>
      <c r="C36" s="14" t="s">
        <v>93</v>
      </c>
      <c r="D36" s="15">
        <v>11.1</v>
      </c>
      <c r="E36" s="15"/>
      <c r="F36" s="15">
        <v>40</v>
      </c>
      <c r="G36" s="15">
        <f>$D$36*$F$36</f>
        <v>444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990</v>
      </c>
      <c r="C40" s="2" t="s">
        <v>18</v>
      </c>
      <c r="D40">
        <f>G40/B40</f>
        <v>1.1353535353535353</v>
      </c>
      <c r="E40" s="16"/>
      <c r="F40" s="18" t="s">
        <v>19</v>
      </c>
      <c r="G40" s="17">
        <f>SUM(G34:G39)</f>
        <v>1124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5</v>
      </c>
      <c r="C45" s="14" t="s">
        <v>30</v>
      </c>
      <c r="D45" s="15">
        <v>1.33</v>
      </c>
      <c r="E45" s="15">
        <v>225</v>
      </c>
      <c r="F45" s="15">
        <v>225</v>
      </c>
      <c r="G45" s="15">
        <f>$D$45*$F$45</f>
        <v>299.25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280</v>
      </c>
      <c r="F48" s="15">
        <v>280</v>
      </c>
      <c r="G48" s="15">
        <f>$D$48*$F$48</f>
        <v>372.40000000000003</v>
      </c>
    </row>
    <row r="49" spans="1:7" ht="45">
      <c r="A49" s="6" t="s">
        <v>17</v>
      </c>
      <c r="B49">
        <f>SUM(B45:B47)*60</f>
        <v>780</v>
      </c>
      <c r="C49" s="2" t="s">
        <v>18</v>
      </c>
      <c r="D49">
        <f>G49/B49</f>
        <v>1.4764743589743592</v>
      </c>
      <c r="E49" s="16"/>
      <c r="F49" s="18" t="s">
        <v>19</v>
      </c>
      <c r="G49" s="17">
        <f>SUM(G45:G48)</f>
        <v>1151.6500000000001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D56">
        <v>70</v>
      </c>
      <c r="E56">
        <f>$B$56*$D$56</f>
        <v>302.40000000000003</v>
      </c>
      <c r="F56" s="2" t="s">
        <v>79</v>
      </c>
    </row>
    <row r="57" spans="1:7">
      <c r="A57" s="26" t="s">
        <v>41</v>
      </c>
      <c r="B57" s="8">
        <v>4.7699999999999996</v>
      </c>
      <c r="C57">
        <v>80</v>
      </c>
      <c r="D57">
        <v>80</v>
      </c>
      <c r="E57">
        <f>$B$57*$D$57</f>
        <v>381.59999999999997</v>
      </c>
      <c r="F57" t="s">
        <v>104</v>
      </c>
    </row>
    <row r="58" spans="1:7">
      <c r="A58" s="26" t="s">
        <v>42</v>
      </c>
      <c r="B58" s="8">
        <v>4.7699999999999996</v>
      </c>
      <c r="C58">
        <v>30</v>
      </c>
      <c r="D58">
        <v>30</v>
      </c>
      <c r="E58">
        <f>$B$58*$D$58</f>
        <v>143.1</v>
      </c>
      <c r="F58" t="s">
        <v>111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827.1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840</v>
      </c>
    </row>
    <row r="83" spans="1:4" ht="45">
      <c r="A83" s="2" t="s">
        <v>57</v>
      </c>
      <c r="B83">
        <f>E66/B81</f>
        <v>0.98464285714285715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112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105</v>
      </c>
      <c r="B91" s="2" t="s">
        <v>66</v>
      </c>
      <c r="C91">
        <v>7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2"/>
  <sheetViews>
    <sheetView topLeftCell="E22" workbookViewId="0">
      <selection activeCell="F27" sqref="F2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>
        <v>120</v>
      </c>
      <c r="F6" s="15">
        <v>55</v>
      </c>
      <c r="G6" s="15">
        <f>$D$6*$F$6</f>
        <v>467.5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0.48697916666666669</v>
      </c>
      <c r="E11" s="16"/>
      <c r="F11" s="18" t="s">
        <v>19</v>
      </c>
      <c r="G11" s="17">
        <f>SUM(G5:G10)</f>
        <v>467.5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22</v>
      </c>
      <c r="B16">
        <v>3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93</v>
      </c>
      <c r="D17" s="15">
        <v>11.1</v>
      </c>
      <c r="E17" s="15">
        <v>55</v>
      </c>
      <c r="F17" s="15">
        <v>55</v>
      </c>
      <c r="G17" s="15">
        <f>$D$17*$F$17</f>
        <v>610.5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720</v>
      </c>
      <c r="C21" s="2" t="s">
        <v>18</v>
      </c>
      <c r="D21">
        <f>G21/B21</f>
        <v>0.84791666666666665</v>
      </c>
      <c r="E21" s="16"/>
      <c r="F21" s="18" t="s">
        <v>19</v>
      </c>
      <c r="G21" s="17">
        <f>SUM(G15:G20)</f>
        <v>610.5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 t="s">
        <v>107</v>
      </c>
      <c r="D24" s="15">
        <v>8.5</v>
      </c>
      <c r="E24" s="15">
        <v>5</v>
      </c>
      <c r="F24" s="15"/>
      <c r="G24" s="15">
        <f>$D$24*$F$24</f>
        <v>0</v>
      </c>
    </row>
    <row r="25" spans="1:11">
      <c r="A25" s="3"/>
      <c r="C25" s="14" t="s">
        <v>113</v>
      </c>
      <c r="D25" s="15">
        <v>8.5</v>
      </c>
      <c r="E25" s="15">
        <v>15</v>
      </c>
      <c r="F25" s="15"/>
      <c r="G25" s="15">
        <f>$D$25*$F$25</f>
        <v>0</v>
      </c>
    </row>
    <row r="26" spans="1:11">
      <c r="A26" s="3"/>
      <c r="C26" s="14" t="s">
        <v>91</v>
      </c>
      <c r="D26" s="15">
        <v>8.5</v>
      </c>
      <c r="E26" s="15">
        <v>20</v>
      </c>
      <c r="F26" s="15"/>
      <c r="G26" s="15">
        <f>$D$26*$F$26</f>
        <v>0</v>
      </c>
    </row>
    <row r="27" spans="1:11">
      <c r="A27" s="3"/>
      <c r="C27" s="14" t="s">
        <v>95</v>
      </c>
      <c r="D27" s="15">
        <v>8.5</v>
      </c>
      <c r="E27" s="15">
        <v>10</v>
      </c>
      <c r="F27" s="15"/>
      <c r="G27" s="15">
        <f>$D$27*$F$27</f>
        <v>0</v>
      </c>
    </row>
    <row r="28" spans="1:11">
      <c r="A28" s="3"/>
      <c r="C28" s="14" t="s">
        <v>67</v>
      </c>
      <c r="D28" s="15">
        <v>8.5</v>
      </c>
      <c r="E28" s="15"/>
      <c r="F28" s="15">
        <v>30</v>
      </c>
      <c r="G28" s="15">
        <f>$D$28*$F$28</f>
        <v>255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0.47222222222222221</v>
      </c>
      <c r="E30" s="16"/>
      <c r="F30" s="18" t="s">
        <v>19</v>
      </c>
      <c r="G30" s="17">
        <f>SUM(G24:G29)</f>
        <v>255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26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93</v>
      </c>
      <c r="D36" s="15">
        <v>11.1</v>
      </c>
      <c r="E36" s="15">
        <v>90</v>
      </c>
      <c r="F36" s="15">
        <v>50</v>
      </c>
      <c r="G36" s="15">
        <f>$D$36*$F$36</f>
        <v>555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0.578125</v>
      </c>
      <c r="E40" s="16"/>
      <c r="F40" s="18" t="s">
        <v>19</v>
      </c>
      <c r="G40" s="17">
        <f>SUM(G34:G39)</f>
        <v>555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5</v>
      </c>
      <c r="C45" s="14" t="s">
        <v>30</v>
      </c>
      <c r="D45" s="15">
        <v>1.33</v>
      </c>
      <c r="E45" s="15">
        <v>225</v>
      </c>
      <c r="F45" s="15">
        <v>220</v>
      </c>
      <c r="G45" s="15">
        <f>$D$45*$F$45</f>
        <v>292.60000000000002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250</v>
      </c>
      <c r="F48" s="15">
        <v>255</v>
      </c>
      <c r="G48" s="15">
        <f>$D$48*$F$48</f>
        <v>339.15000000000003</v>
      </c>
    </row>
    <row r="49" spans="1:7" ht="45">
      <c r="A49" s="6" t="s">
        <v>17</v>
      </c>
      <c r="B49">
        <f>SUM(B45:B47)*60</f>
        <v>780</v>
      </c>
      <c r="C49" s="2" t="s">
        <v>18</v>
      </c>
      <c r="D49">
        <f>G49/B49</f>
        <v>1.4253205128205129</v>
      </c>
      <c r="E49" s="16"/>
      <c r="F49" s="18" t="s">
        <v>19</v>
      </c>
      <c r="G49" s="17">
        <f>SUM(G45:G48)</f>
        <v>1111.75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120</v>
      </c>
      <c r="D56">
        <v>110</v>
      </c>
      <c r="E56">
        <f>$B$56*$D$56</f>
        <v>475.20000000000005</v>
      </c>
      <c r="F56" s="2" t="s">
        <v>79</v>
      </c>
    </row>
    <row r="57" spans="1:7">
      <c r="A57" s="26" t="s">
        <v>41</v>
      </c>
      <c r="B57" s="8">
        <v>4.7699999999999996</v>
      </c>
      <c r="C57">
        <v>80</v>
      </c>
      <c r="D57">
        <v>80</v>
      </c>
      <c r="E57">
        <f>$B$57*$D$57</f>
        <v>381.59999999999997</v>
      </c>
      <c r="F57" t="s">
        <v>114</v>
      </c>
    </row>
    <row r="58" spans="1:7">
      <c r="A58" s="26" t="s">
        <v>42</v>
      </c>
      <c r="B58" s="8">
        <v>4.7699999999999996</v>
      </c>
      <c r="C58">
        <v>30</v>
      </c>
      <c r="D58">
        <v>30</v>
      </c>
      <c r="E58">
        <f>$B$58*$D$58</f>
        <v>143.1</v>
      </c>
      <c r="F58" t="s">
        <v>82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999.9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1080</v>
      </c>
    </row>
    <row r="83" spans="1:4" ht="45">
      <c r="A83" s="2" t="s">
        <v>57</v>
      </c>
      <c r="B83">
        <f>E66/B81</f>
        <v>0.92583333333333329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150">
      <c r="A89" t="s">
        <v>64</v>
      </c>
      <c r="B89" s="2" t="s">
        <v>115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105</v>
      </c>
      <c r="B91" s="2" t="s">
        <v>66</v>
      </c>
      <c r="C91">
        <v>7</v>
      </c>
    </row>
    <row r="92" spans="1:4">
      <c r="A92" t="s">
        <v>76</v>
      </c>
      <c r="B92" t="s">
        <v>116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1"/>
  <sheetViews>
    <sheetView topLeftCell="E19" workbookViewId="0">
      <selection activeCell="F24" sqref="F2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C7" s="14" t="s">
        <v>93</v>
      </c>
      <c r="D7" s="15">
        <v>11.1</v>
      </c>
      <c r="E7" s="15">
        <v>45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22</v>
      </c>
      <c r="B16">
        <v>2</v>
      </c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93</v>
      </c>
      <c r="D17" s="15">
        <v>11.1</v>
      </c>
      <c r="E17" s="15">
        <v>50</v>
      </c>
      <c r="F17" s="15">
        <v>50</v>
      </c>
      <c r="G17" s="15">
        <f>$D$17*$F$17</f>
        <v>555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0.84090909090909094</v>
      </c>
      <c r="E21" s="16"/>
      <c r="F21" s="18" t="s">
        <v>19</v>
      </c>
      <c r="G21" s="17">
        <f>SUM(G15:G20)</f>
        <v>555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 t="s">
        <v>67</v>
      </c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81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67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1.0625</v>
      </c>
      <c r="E40" s="16"/>
      <c r="F40" s="18" t="s">
        <v>19</v>
      </c>
      <c r="G40" s="17">
        <f>SUM(G34:G39)</f>
        <v>1020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6</v>
      </c>
      <c r="C45" s="14" t="s">
        <v>30</v>
      </c>
      <c r="D45" s="15">
        <v>1.33</v>
      </c>
      <c r="E45" s="15">
        <v>270</v>
      </c>
      <c r="F45" s="15">
        <v>270</v>
      </c>
      <c r="G45" s="15">
        <f>$D$45*$F$45</f>
        <v>359.1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230</v>
      </c>
      <c r="F48" s="15">
        <v>230</v>
      </c>
      <c r="G48" s="15">
        <f>$D$48*$F$48</f>
        <v>305.90000000000003</v>
      </c>
    </row>
    <row r="49" spans="1:7" ht="45">
      <c r="A49" s="6" t="s">
        <v>17</v>
      </c>
      <c r="B49">
        <f>SUM(B45:B47)*60</f>
        <v>840</v>
      </c>
      <c r="C49" s="2" t="s">
        <v>18</v>
      </c>
      <c r="D49">
        <f>G49/B49</f>
        <v>1.3630952380952381</v>
      </c>
      <c r="E49" s="16"/>
      <c r="F49" s="18" t="s">
        <v>19</v>
      </c>
      <c r="G49" s="17">
        <f>SUM(G45:G48)</f>
        <v>1145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79</v>
      </c>
    </row>
    <row r="57" spans="1:7">
      <c r="A57" s="26" t="s">
        <v>41</v>
      </c>
      <c r="B57" s="8">
        <v>4.7699999999999996</v>
      </c>
      <c r="C57">
        <v>80</v>
      </c>
      <c r="D57">
        <v>80</v>
      </c>
      <c r="E57">
        <f>$B$57*$D$57</f>
        <v>381.59999999999997</v>
      </c>
      <c r="F57" t="s">
        <v>114</v>
      </c>
    </row>
    <row r="58" spans="1:7">
      <c r="A58" s="26" t="s">
        <v>42</v>
      </c>
      <c r="B58" s="8">
        <v>4.7699999999999996</v>
      </c>
      <c r="C58">
        <v>30</v>
      </c>
      <c r="D58">
        <v>30</v>
      </c>
      <c r="E58">
        <f>$B$58*$D$58</f>
        <v>143.1</v>
      </c>
      <c r="F58" t="s">
        <v>82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783.9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4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780</v>
      </c>
    </row>
    <row r="83" spans="1:4" ht="45">
      <c r="A83" s="2" t="s">
        <v>57</v>
      </c>
      <c r="B83">
        <f>E66/B81</f>
        <v>1.0049999999999999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117</v>
      </c>
      <c r="C89">
        <v>8</v>
      </c>
    </row>
    <row r="90" spans="1:4">
      <c r="A90" t="s">
        <v>65</v>
      </c>
      <c r="B90" s="2" t="s">
        <v>66</v>
      </c>
      <c r="C90" t="s">
        <v>118</v>
      </c>
    </row>
    <row r="91" spans="1:4">
      <c r="A91" t="s">
        <v>99</v>
      </c>
      <c r="B91" s="2" t="s">
        <v>66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1"/>
  <sheetViews>
    <sheetView topLeftCell="E21" workbookViewId="0">
      <selection activeCell="F25" sqref="F2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10.5</v>
      </c>
      <c r="C6" s="14" t="s">
        <v>71</v>
      </c>
      <c r="D6" s="15">
        <v>8.5</v>
      </c>
      <c r="E6" s="15"/>
      <c r="F6" s="15">
        <v>70</v>
      </c>
      <c r="G6" s="15">
        <f>$D$6*$F$6</f>
        <v>595</v>
      </c>
    </row>
    <row r="7" spans="1:10">
      <c r="A7" s="3" t="s">
        <v>16</v>
      </c>
      <c r="B7">
        <v>3</v>
      </c>
      <c r="C7" s="14" t="s">
        <v>93</v>
      </c>
      <c r="D7" s="15">
        <v>11.1</v>
      </c>
      <c r="E7" s="15"/>
      <c r="F7" s="15">
        <v>40</v>
      </c>
      <c r="G7" s="15">
        <f>$D$7*$F$7</f>
        <v>444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810</v>
      </c>
      <c r="C11" s="2" t="s">
        <v>18</v>
      </c>
      <c r="D11">
        <f>G11/B11</f>
        <v>1.2827160493827161</v>
      </c>
      <c r="E11" s="16"/>
      <c r="F11" s="18" t="s">
        <v>19</v>
      </c>
      <c r="G11" s="17">
        <f>SUM(G5:G10)</f>
        <v>1039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73</v>
      </c>
      <c r="D16" s="15">
        <v>8.5</v>
      </c>
      <c r="E16" s="15"/>
      <c r="F16" s="15">
        <v>70</v>
      </c>
      <c r="G16" s="15">
        <f>$D$16*$F$16</f>
        <v>595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1.1018518518518519</v>
      </c>
      <c r="E21" s="16"/>
      <c r="F21" s="18" t="s">
        <v>19</v>
      </c>
      <c r="G21" s="17">
        <f>SUM(G15:G20)</f>
        <v>595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8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67</v>
      </c>
      <c r="D25" s="15">
        <v>8.5</v>
      </c>
      <c r="E25" s="15">
        <v>30</v>
      </c>
      <c r="F25" s="15"/>
      <c r="G25" s="15">
        <f>$D$25*$F$25</f>
        <v>0</v>
      </c>
    </row>
    <row r="26" spans="1:11">
      <c r="A26" s="3"/>
      <c r="C26" s="14" t="s">
        <v>93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480</v>
      </c>
      <c r="C30" s="2" t="s">
        <v>18</v>
      </c>
      <c r="D30">
        <f>G30/B30</f>
        <v>1.0406249999999999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 t="s">
        <v>119</v>
      </c>
      <c r="D34" s="15">
        <v>8.5</v>
      </c>
      <c r="E34" s="15"/>
      <c r="F34" s="15">
        <v>50</v>
      </c>
      <c r="G34" s="15">
        <f>$D$34*$F$34</f>
        <v>425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109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93</v>
      </c>
      <c r="D36" s="15">
        <v>11.1</v>
      </c>
      <c r="E36" s="15">
        <v>90</v>
      </c>
      <c r="F36" s="15">
        <v>165</v>
      </c>
      <c r="G36" s="15">
        <f>$D$36*$F$36</f>
        <v>1831.5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2.5276041666666669</v>
      </c>
      <c r="E40" s="16"/>
      <c r="F40" s="18" t="s">
        <v>19</v>
      </c>
      <c r="G40" s="17">
        <f>SUM(G34:G39)</f>
        <v>2426.5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170</v>
      </c>
      <c r="F48" s="15">
        <v>170</v>
      </c>
      <c r="G48" s="15">
        <f>$D$48*$F$48</f>
        <v>226.10000000000002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1.2342708333333334</v>
      </c>
      <c r="E49" s="16"/>
      <c r="F49" s="18" t="s">
        <v>19</v>
      </c>
      <c r="G49" s="17">
        <f>SUM(G45:G48)</f>
        <v>1184.9000000000001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79</v>
      </c>
    </row>
    <row r="57" spans="1:7">
      <c r="A57" s="26" t="s">
        <v>41</v>
      </c>
      <c r="B57" s="8">
        <v>4.7699999999999996</v>
      </c>
      <c r="C57">
        <v>90</v>
      </c>
      <c r="D57">
        <v>90</v>
      </c>
      <c r="E57">
        <f>$B$57*$D$57</f>
        <v>429.29999999999995</v>
      </c>
      <c r="F57" t="s">
        <v>80</v>
      </c>
    </row>
    <row r="58" spans="1:7">
      <c r="A58" s="26" t="s">
        <v>42</v>
      </c>
      <c r="B58" s="8">
        <v>4.7699999999999996</v>
      </c>
      <c r="C58">
        <v>20</v>
      </c>
      <c r="D58">
        <v>20</v>
      </c>
      <c r="E58">
        <f>$B$58*$D$58</f>
        <v>95.399999999999991</v>
      </c>
      <c r="F58" t="s">
        <v>72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1043.1000000000001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5" ht="45">
      <c r="A81" s="2" t="s">
        <v>56</v>
      </c>
      <c r="B81">
        <f>SUM(B71:B80)*60</f>
        <v>1050</v>
      </c>
    </row>
    <row r="83" spans="1:5" ht="45">
      <c r="A83" s="2" t="s">
        <v>57</v>
      </c>
      <c r="B83">
        <f>E66/B81</f>
        <v>0.99342857142857155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84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45">
      <c r="A89" t="s">
        <v>64</v>
      </c>
      <c r="B89" s="2" t="s">
        <v>85</v>
      </c>
      <c r="C89">
        <v>8</v>
      </c>
    </row>
    <row r="90" spans="1:5">
      <c r="A90" t="s">
        <v>65</v>
      </c>
      <c r="B90" s="2" t="s">
        <v>66</v>
      </c>
      <c r="C90">
        <v>8</v>
      </c>
      <c r="E90" t="s">
        <v>120</v>
      </c>
    </row>
    <row r="91" spans="1:5">
      <c r="A91" t="s">
        <v>99</v>
      </c>
      <c r="B91" s="2" t="s">
        <v>66</v>
      </c>
      <c r="C91">
        <v>7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3"/>
  <sheetViews>
    <sheetView topLeftCell="C89" workbookViewId="0">
      <selection activeCell="C93" sqref="C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10.5</v>
      </c>
      <c r="C6" s="14" t="s">
        <v>71</v>
      </c>
      <c r="D6" s="15">
        <v>8.5</v>
      </c>
      <c r="E6" s="15">
        <v>70</v>
      </c>
      <c r="F6" s="15"/>
      <c r="G6" s="15">
        <f>$D$6*$F$6</f>
        <v>0</v>
      </c>
    </row>
    <row r="7" spans="1:10">
      <c r="A7" s="3" t="s">
        <v>16</v>
      </c>
      <c r="C7" s="14" t="s">
        <v>93</v>
      </c>
      <c r="D7" s="15">
        <v>11.1</v>
      </c>
      <c r="E7" s="15"/>
      <c r="F7" s="15">
        <v>140</v>
      </c>
      <c r="G7" s="15">
        <f>$D$7*$F$7</f>
        <v>1554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630</v>
      </c>
      <c r="C11" s="2" t="s">
        <v>18</v>
      </c>
      <c r="D11">
        <f>G11/B11</f>
        <v>2.4666666666666668</v>
      </c>
      <c r="E11" s="16"/>
      <c r="F11" s="18" t="s">
        <v>19</v>
      </c>
      <c r="G11" s="17">
        <f>SUM(G5:G10)</f>
        <v>1554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74</v>
      </c>
      <c r="D15" s="15">
        <v>8.5</v>
      </c>
      <c r="E15" s="15"/>
      <c r="F15" s="15">
        <v>55</v>
      </c>
      <c r="G15" s="15">
        <f>$D$15*$F$15</f>
        <v>467.5</v>
      </c>
    </row>
    <row r="16" spans="1:10" ht="15.75" customHeight="1">
      <c r="A16" s="3" t="s">
        <v>22</v>
      </c>
      <c r="B16">
        <v>2</v>
      </c>
      <c r="C16" s="14" t="s">
        <v>73</v>
      </c>
      <c r="D16" s="15">
        <v>8.5</v>
      </c>
      <c r="E16" s="15">
        <v>70</v>
      </c>
      <c r="F16" s="15"/>
      <c r="G16" s="15">
        <f>$D$16*$F$16</f>
        <v>0</v>
      </c>
    </row>
    <row r="17" spans="1:11">
      <c r="A17" s="3"/>
      <c r="C17" s="14" t="s">
        <v>93</v>
      </c>
      <c r="D17" s="15">
        <v>11.1</v>
      </c>
      <c r="E17" s="15"/>
      <c r="F17" s="15">
        <v>50</v>
      </c>
      <c r="G17" s="15">
        <f>$D$17*$F$17</f>
        <v>555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1.5492424242424243</v>
      </c>
      <c r="E21" s="16"/>
      <c r="F21" s="18" t="s">
        <v>19</v>
      </c>
      <c r="G21" s="17">
        <f>SUM(G15:G20)</f>
        <v>1022.5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121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93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 t="s">
        <v>110</v>
      </c>
      <c r="D34" s="15">
        <v>8.5</v>
      </c>
      <c r="E34" s="15">
        <v>50</v>
      </c>
      <c r="F34" s="15"/>
      <c r="G34" s="15">
        <f>$D$34*$F$34</f>
        <v>0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68</v>
      </c>
      <c r="D35" s="15">
        <v>8.5</v>
      </c>
      <c r="E35" s="15">
        <v>30</v>
      </c>
      <c r="F35" s="15">
        <v>30</v>
      </c>
      <c r="G35" s="15">
        <f>$D$35*$F$35</f>
        <v>255</v>
      </c>
      <c r="K35" s="21"/>
    </row>
    <row r="36" spans="1:11">
      <c r="A36" s="3"/>
      <c r="C36" s="14" t="s">
        <v>103</v>
      </c>
      <c r="D36" s="15">
        <v>8.5</v>
      </c>
      <c r="E36" s="15">
        <v>20</v>
      </c>
      <c r="F36" s="15"/>
      <c r="G36" s="15">
        <f>$D$36*$F$36</f>
        <v>0</v>
      </c>
    </row>
    <row r="37" spans="1:11" ht="12.75" customHeight="1">
      <c r="A37" s="3"/>
      <c r="C37" s="14" t="s">
        <v>93</v>
      </c>
      <c r="D37" s="15">
        <v>11.1</v>
      </c>
      <c r="E37" s="15"/>
      <c r="F37" s="15">
        <v>55</v>
      </c>
      <c r="G37" s="15">
        <f>$D$37*$F$37</f>
        <v>610.5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0.90156250000000004</v>
      </c>
      <c r="E40" s="16"/>
      <c r="F40" s="18" t="s">
        <v>19</v>
      </c>
      <c r="G40" s="17">
        <f>SUM(G34:G39)</f>
        <v>865.5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6</v>
      </c>
      <c r="C45" s="14" t="s">
        <v>30</v>
      </c>
      <c r="D45" s="15">
        <v>1.33</v>
      </c>
      <c r="E45" s="15">
        <v>270</v>
      </c>
      <c r="F45" s="15">
        <v>270</v>
      </c>
      <c r="G45" s="15">
        <f>$D$45*$F$45</f>
        <v>359.1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150</v>
      </c>
      <c r="F48" s="15">
        <v>150</v>
      </c>
      <c r="G48" s="15">
        <f>$D$48*$F$48</f>
        <v>199.5</v>
      </c>
    </row>
    <row r="49" spans="1:7" ht="45">
      <c r="A49" s="6" t="s">
        <v>17</v>
      </c>
      <c r="B49">
        <f>SUM(B45:B47)*60</f>
        <v>840</v>
      </c>
      <c r="C49" s="2" t="s">
        <v>18</v>
      </c>
      <c r="D49">
        <f>G49/B49</f>
        <v>1.2364285714285712</v>
      </c>
      <c r="E49" s="16"/>
      <c r="F49" s="18" t="s">
        <v>19</v>
      </c>
      <c r="G49" s="17">
        <f>SUM(G45:G48)</f>
        <v>1038.5999999999999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79</v>
      </c>
    </row>
    <row r="57" spans="1:7">
      <c r="A57" s="26" t="s">
        <v>41</v>
      </c>
      <c r="B57" s="8">
        <v>4.7699999999999996</v>
      </c>
      <c r="E57">
        <f>$B$57*$D$57</f>
        <v>0</v>
      </c>
    </row>
    <row r="58" spans="1:7">
      <c r="A58" s="26" t="s">
        <v>42</v>
      </c>
      <c r="B58" s="8">
        <v>4.7699999999999996</v>
      </c>
      <c r="C58">
        <v>20</v>
      </c>
      <c r="D58">
        <v>20</v>
      </c>
      <c r="E58">
        <f>$B$58*$D$58</f>
        <v>95.399999999999991</v>
      </c>
      <c r="F58" t="s">
        <v>69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354.6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3.5</v>
      </c>
    </row>
    <row r="72" spans="1:5">
      <c r="A72" t="s">
        <v>54</v>
      </c>
      <c r="B72">
        <v>2</v>
      </c>
    </row>
    <row r="73" spans="1:5">
      <c r="A73" t="s">
        <v>55</v>
      </c>
    </row>
    <row r="81" spans="1:4" ht="45">
      <c r="A81" s="2" t="s">
        <v>56</v>
      </c>
      <c r="B81">
        <f>SUM(B71:B80)*60</f>
        <v>330</v>
      </c>
    </row>
    <row r="83" spans="1:4" ht="45">
      <c r="A83" s="2" t="s">
        <v>57</v>
      </c>
      <c r="B83">
        <f>E66/B81</f>
        <v>1.0745454545454547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85</v>
      </c>
      <c r="C89">
        <v>8</v>
      </c>
    </row>
    <row r="90" spans="1:4">
      <c r="A90" t="s">
        <v>65</v>
      </c>
      <c r="B90" s="2" t="s">
        <v>66</v>
      </c>
      <c r="C90" t="s">
        <v>122</v>
      </c>
    </row>
    <row r="91" spans="1:4">
      <c r="A91" t="s">
        <v>123</v>
      </c>
      <c r="B91" s="2" t="s">
        <v>66</v>
      </c>
      <c r="C91">
        <v>1</v>
      </c>
    </row>
    <row r="92" spans="1:4">
      <c r="A92" t="s">
        <v>99</v>
      </c>
      <c r="B92" t="s">
        <v>66</v>
      </c>
      <c r="C92">
        <v>6.5</v>
      </c>
    </row>
    <row r="93" spans="1:4">
      <c r="A93" t="s">
        <v>54</v>
      </c>
      <c r="B93" t="s">
        <v>124</v>
      </c>
      <c r="C93">
        <v>3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2"/>
  <sheetViews>
    <sheetView topLeftCell="A25" workbookViewId="0">
      <selection activeCell="C92" sqref="C92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45140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2</v>
      </c>
      <c r="C7" s="14" t="s">
        <v>93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600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125</v>
      </c>
      <c r="D15" s="15">
        <v>8.5</v>
      </c>
      <c r="E15" s="15"/>
      <c r="F15" s="15">
        <v>35</v>
      </c>
      <c r="G15" s="15">
        <f>$D$15*$F$15</f>
        <v>297.5</v>
      </c>
    </row>
    <row r="16" spans="1:10" ht="15.75" customHeight="1">
      <c r="A16" s="3"/>
      <c r="C16" s="14" t="s">
        <v>71</v>
      </c>
      <c r="D16" s="15">
        <v>8.5</v>
      </c>
      <c r="E16" s="15">
        <v>55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0.55092592592592593</v>
      </c>
      <c r="E21" s="16"/>
      <c r="F21" s="18" t="s">
        <v>19</v>
      </c>
      <c r="G21" s="17">
        <f>SUM(G15:G20)</f>
        <v>297.5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 t="s">
        <v>71</v>
      </c>
      <c r="D24" s="15">
        <v>8.5</v>
      </c>
      <c r="E24" s="15"/>
      <c r="F24" s="15">
        <v>55</v>
      </c>
      <c r="G24" s="15">
        <f>$D$24*$F$24</f>
        <v>467.5</v>
      </c>
    </row>
    <row r="25" spans="1:11">
      <c r="A25" s="3"/>
      <c r="C25" s="14" t="s">
        <v>121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 t="s">
        <v>93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1.7907407407407407</v>
      </c>
      <c r="E30" s="16"/>
      <c r="F30" s="18" t="s">
        <v>19</v>
      </c>
      <c r="G30" s="17">
        <f>SUM(G24:G29)</f>
        <v>967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71</v>
      </c>
      <c r="D35" s="15">
        <v>8.5</v>
      </c>
      <c r="E35" s="15"/>
      <c r="F35" s="15">
        <v>55</v>
      </c>
      <c r="G35" s="15">
        <f>$D$35*$F$35</f>
        <v>467.5</v>
      </c>
      <c r="K35" s="21"/>
    </row>
    <row r="36" spans="1:11">
      <c r="A36" s="3"/>
      <c r="C36" s="14" t="s">
        <v>93</v>
      </c>
      <c r="D36" s="15">
        <v>11.1</v>
      </c>
      <c r="E36" s="15">
        <v>90</v>
      </c>
      <c r="F36" s="15">
        <v>50</v>
      </c>
      <c r="G36" s="15">
        <f>$D$36*$F$36</f>
        <v>555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1.0651041666666667</v>
      </c>
      <c r="E40" s="16"/>
      <c r="F40" s="18" t="s">
        <v>19</v>
      </c>
      <c r="G40" s="17">
        <f>SUM(G34:G39)</f>
        <v>1022.5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8</v>
      </c>
      <c r="C48" s="14" t="s">
        <v>30</v>
      </c>
      <c r="D48" s="15">
        <v>1.33</v>
      </c>
      <c r="E48" s="15">
        <v>120</v>
      </c>
      <c r="F48" s="15">
        <v>120</v>
      </c>
      <c r="G48" s="15">
        <f>$D$48*$F$48</f>
        <v>159.60000000000002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1.165</v>
      </c>
      <c r="E49" s="16"/>
      <c r="F49" s="18" t="s">
        <v>19</v>
      </c>
      <c r="G49" s="17">
        <f>SUM(G45:G48)</f>
        <v>1118.4000000000001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79</v>
      </c>
    </row>
    <row r="57" spans="1:7">
      <c r="A57" s="26" t="s">
        <v>41</v>
      </c>
      <c r="B57" s="8">
        <v>4.7699999999999996</v>
      </c>
      <c r="C57">
        <v>90</v>
      </c>
      <c r="D57">
        <v>90</v>
      </c>
      <c r="E57" t="e">
        <f>$B$57*$F$57</f>
        <v>#VALUE!</v>
      </c>
      <c r="F57" t="s">
        <v>75</v>
      </c>
    </row>
    <row r="58" spans="1:7">
      <c r="A58" s="26" t="s">
        <v>42</v>
      </c>
      <c r="B58" s="8">
        <v>4.7699999999999996</v>
      </c>
      <c r="C58">
        <v>10</v>
      </c>
      <c r="D58">
        <v>10</v>
      </c>
      <c r="E58">
        <f>$B$58*$D$58</f>
        <v>47.699999999999996</v>
      </c>
      <c r="F58" t="s">
        <v>69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 t="e">
        <f>SUM(E56:E65)</f>
        <v>#VALUE!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750</v>
      </c>
    </row>
    <row r="83" spans="1:4" ht="45">
      <c r="A83" s="2" t="s">
        <v>57</v>
      </c>
      <c r="B83" t="e">
        <f>E66/B81</f>
        <v>#VALUE!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126</v>
      </c>
      <c r="C89">
        <v>8</v>
      </c>
    </row>
    <row r="90" spans="1:4">
      <c r="A90" t="s">
        <v>65</v>
      </c>
      <c r="B90" s="2" t="s">
        <v>66</v>
      </c>
      <c r="C90">
        <v>6.5</v>
      </c>
    </row>
    <row r="91" spans="1:4">
      <c r="A91" t="s">
        <v>123</v>
      </c>
      <c r="B91" s="2" t="s">
        <v>66</v>
      </c>
      <c r="C91">
        <v>3</v>
      </c>
    </row>
    <row r="92" spans="1:4">
      <c r="A92" t="s">
        <v>99</v>
      </c>
      <c r="B92" t="s">
        <v>66</v>
      </c>
      <c r="C92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3"/>
  <sheetViews>
    <sheetView topLeftCell="A49" workbookViewId="0">
      <selection activeCell="B24" sqref="B2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71</v>
      </c>
      <c r="D6" s="15">
        <v>8.5</v>
      </c>
      <c r="E6" s="15"/>
      <c r="F6" s="15">
        <v>110</v>
      </c>
      <c r="G6" s="15">
        <f>$D$6*$F$6</f>
        <v>935</v>
      </c>
    </row>
    <row r="7" spans="1:10">
      <c r="A7" s="3" t="s">
        <v>16</v>
      </c>
      <c r="B7">
        <v>8</v>
      </c>
      <c r="C7" s="14" t="s">
        <v>93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 t="s">
        <v>127</v>
      </c>
      <c r="D8" s="15">
        <v>11.1</v>
      </c>
      <c r="E8" s="15"/>
      <c r="F8" s="15">
        <v>20</v>
      </c>
      <c r="G8" s="15">
        <f>$D$8*$F$8</f>
        <v>222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1.2052083333333334</v>
      </c>
      <c r="E11" s="16"/>
      <c r="F11" s="18" t="s">
        <v>19</v>
      </c>
      <c r="G11" s="17">
        <f>SUM(G5:G10)</f>
        <v>1157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83</v>
      </c>
      <c r="D15" s="15">
        <v>8.5</v>
      </c>
      <c r="E15" s="15"/>
      <c r="F15" s="15">
        <v>15</v>
      </c>
      <c r="G15" s="15">
        <f>$D$15*$F$15</f>
        <v>127.5</v>
      </c>
    </row>
    <row r="16" spans="1:10" ht="15.75" customHeight="1">
      <c r="A16" s="3" t="s">
        <v>22</v>
      </c>
      <c r="B16">
        <v>2</v>
      </c>
      <c r="C16" s="14" t="s">
        <v>125</v>
      </c>
      <c r="D16" s="15">
        <v>8.5</v>
      </c>
      <c r="E16" s="15"/>
      <c r="F16" s="15">
        <v>35</v>
      </c>
      <c r="G16" s="15">
        <f>$D$16*$F$16</f>
        <v>297.5</v>
      </c>
    </row>
    <row r="17" spans="1:11">
      <c r="A17" s="3"/>
      <c r="C17" s="14" t="s">
        <v>93</v>
      </c>
      <c r="D17" s="15">
        <v>11.1</v>
      </c>
      <c r="E17" s="15">
        <v>50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0.64393939393939392</v>
      </c>
      <c r="E21" s="16"/>
      <c r="F21" s="18" t="s">
        <v>19</v>
      </c>
      <c r="G21" s="17">
        <f>SUM(G15:G20)</f>
        <v>425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23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71</v>
      </c>
      <c r="D25" s="15">
        <v>8.5</v>
      </c>
      <c r="E25" s="15">
        <v>55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24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25</v>
      </c>
      <c r="B34">
        <v>8</v>
      </c>
      <c r="C34" s="22" t="s">
        <v>67</v>
      </c>
      <c r="D34" s="15">
        <v>8.5</v>
      </c>
      <c r="E34" s="15"/>
      <c r="F34" s="15">
        <v>105</v>
      </c>
      <c r="G34" s="15">
        <f>$D$34*$F$34</f>
        <v>892.5</v>
      </c>
      <c r="H34" s="3"/>
      <c r="I34" s="26"/>
      <c r="K34" s="20"/>
    </row>
    <row r="35" spans="1:11">
      <c r="A35" s="3" t="s">
        <v>26</v>
      </c>
      <c r="B35">
        <v>8</v>
      </c>
      <c r="C35" s="14" t="s">
        <v>71</v>
      </c>
      <c r="D35" s="15">
        <v>8.5</v>
      </c>
      <c r="E35" s="15">
        <v>110</v>
      </c>
      <c r="F35" s="15">
        <v>55</v>
      </c>
      <c r="G35" s="15">
        <f>$D$35*$F$35</f>
        <v>467.5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1.4166666666666667</v>
      </c>
      <c r="E40" s="16"/>
      <c r="F40" s="18" t="s">
        <v>19</v>
      </c>
      <c r="G40" s="17">
        <f>SUM(G34:G39)</f>
        <v>1360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27</v>
      </c>
      <c r="B43" t="s">
        <v>2</v>
      </c>
      <c r="C43" s="9" t="s">
        <v>28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29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22</v>
      </c>
      <c r="B45">
        <v>6</v>
      </c>
      <c r="C45" s="14" t="s">
        <v>30</v>
      </c>
      <c r="D45" s="15">
        <v>1.33</v>
      </c>
      <c r="E45" s="15">
        <v>270</v>
      </c>
      <c r="F45" s="15"/>
      <c r="G45" s="15">
        <f>$D$45*$F$45</f>
        <v>0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33</v>
      </c>
      <c r="B48">
        <v>6</v>
      </c>
      <c r="C48" s="14"/>
      <c r="D48" s="15">
        <v>1.33</v>
      </c>
      <c r="E48" s="15"/>
      <c r="F48" s="15">
        <v>50</v>
      </c>
      <c r="G48" s="15">
        <f>$D$48*$F$48</f>
        <v>66.5</v>
      </c>
    </row>
    <row r="49" spans="1:7" ht="45">
      <c r="A49" s="6" t="s">
        <v>17</v>
      </c>
      <c r="B49">
        <f>SUM(B45:B47)*60</f>
        <v>360</v>
      </c>
      <c r="C49" s="2" t="s">
        <v>18</v>
      </c>
      <c r="D49">
        <f>G49/B49</f>
        <v>0.18472222222222223</v>
      </c>
      <c r="E49" s="16"/>
      <c r="F49" s="18" t="s">
        <v>19</v>
      </c>
      <c r="G49" s="17">
        <f>SUM(G45:G48)</f>
        <v>66.5</v>
      </c>
    </row>
    <row r="50" spans="1:7" ht="30">
      <c r="A50" s="6" t="s">
        <v>34</v>
      </c>
      <c r="B50" s="30"/>
      <c r="C50" s="30"/>
      <c r="D50" s="30"/>
      <c r="E50" s="30"/>
      <c r="F50" s="30"/>
      <c r="G50" s="30"/>
    </row>
    <row r="51" spans="1:7">
      <c r="A51" s="6"/>
      <c r="B51" s="30"/>
      <c r="C51" s="30"/>
      <c r="D51" s="30"/>
      <c r="E51" s="30"/>
      <c r="F51" s="30"/>
      <c r="G51" s="30"/>
    </row>
    <row r="54" spans="1:7">
      <c r="A54" s="26" t="s">
        <v>35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36</v>
      </c>
    </row>
    <row r="55" spans="1:7" ht="60">
      <c r="A55" s="23" t="s">
        <v>37</v>
      </c>
      <c r="B55" s="23" t="s">
        <v>38</v>
      </c>
      <c r="C55" s="24" t="s">
        <v>12</v>
      </c>
      <c r="D55" s="24" t="s">
        <v>39</v>
      </c>
      <c r="E55" s="23" t="s">
        <v>14</v>
      </c>
      <c r="G55" s="25"/>
    </row>
    <row r="56" spans="1:7">
      <c r="A56" s="26" t="s">
        <v>40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79</v>
      </c>
    </row>
    <row r="57" spans="1:7">
      <c r="A57" s="26" t="s">
        <v>41</v>
      </c>
      <c r="B57" s="8">
        <v>4.7699999999999996</v>
      </c>
      <c r="C57">
        <v>90</v>
      </c>
      <c r="D57">
        <v>90</v>
      </c>
      <c r="E57">
        <f>$B$57*$D$57</f>
        <v>429.29999999999995</v>
      </c>
      <c r="F57" t="s">
        <v>80</v>
      </c>
    </row>
    <row r="58" spans="1:7">
      <c r="A58" s="26" t="s">
        <v>42</v>
      </c>
      <c r="B58" s="8">
        <v>4.7699999999999996</v>
      </c>
      <c r="C58">
        <v>10</v>
      </c>
      <c r="D58">
        <v>10</v>
      </c>
      <c r="E58">
        <f>$B$58*$D$58</f>
        <v>47.699999999999996</v>
      </c>
      <c r="F58" t="s">
        <v>72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736.2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1050</v>
      </c>
    </row>
    <row r="83" spans="1:4" ht="45">
      <c r="A83" s="2" t="s">
        <v>57</v>
      </c>
      <c r="B83">
        <f>E66/B81</f>
        <v>0.70114285714285718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85</v>
      </c>
      <c r="C89">
        <v>8</v>
      </c>
    </row>
    <row r="90" spans="1:4">
      <c r="A90" t="s">
        <v>65</v>
      </c>
      <c r="B90" s="2" t="s">
        <v>66</v>
      </c>
      <c r="C90">
        <v>9</v>
      </c>
    </row>
    <row r="91" spans="1:4">
      <c r="A91" t="s">
        <v>123</v>
      </c>
      <c r="B91" s="2" t="s">
        <v>66</v>
      </c>
      <c r="C91">
        <v>3</v>
      </c>
    </row>
    <row r="92" spans="1:4">
      <c r="A92" t="s">
        <v>99</v>
      </c>
      <c r="B92" t="s">
        <v>66</v>
      </c>
      <c r="C92">
        <v>8</v>
      </c>
    </row>
    <row r="93" spans="1:4">
      <c r="A93" t="s">
        <v>31</v>
      </c>
      <c r="B93" t="s">
        <v>90</v>
      </c>
      <c r="C93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11.08.2023                  </vt:lpstr>
      <vt:lpstr>10.08.2023                  </vt:lpstr>
      <vt:lpstr>09.08.2023                  </vt:lpstr>
      <vt:lpstr>08.08.2023                  </vt:lpstr>
      <vt:lpstr>07.08.2023                  </vt:lpstr>
      <vt:lpstr>04.08.2023                  </vt:lpstr>
      <vt:lpstr>03.08.2023                  </vt:lpstr>
      <vt:lpstr>02.08.2023                  </vt:lpstr>
      <vt:lpstr>01.08.2023 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2023-09-18T14:20:18Z</dcterms:modified>
  <cp:category/>
  <cp:contentStatus/>
</cp:coreProperties>
</file>