
<file path=[Content_Types].xml><?xml version="1.0" encoding="utf-8"?>
<Types xmlns="http://schemas.openxmlformats.org/package/2006/content-types"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11.08.2023                  " sheetId="313" r:id="rId1"/>
    <sheet name="10.08.2023                 " sheetId="312" r:id="rId2"/>
    <sheet name="09.08.2023                  " sheetId="311" r:id="rId3"/>
    <sheet name="08.08.2023                 " sheetId="310" r:id="rId4"/>
    <sheet name="07.08.2023                 " sheetId="309" r:id="rId5"/>
    <sheet name="04.08.2023                 " sheetId="308" r:id="rId6"/>
    <sheet name="03.08.2023                  " sheetId="307" r:id="rId7"/>
    <sheet name="02.08.2023                 " sheetId="306" r:id="rId8"/>
    <sheet name="01.08.2023                 " sheetId="305" r:id="rId9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31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1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1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1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0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0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0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0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0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313" l="1"/>
  <c r="B30"/>
  <c r="D30" i="312"/>
  <c r="B30"/>
  <c r="D30" i="311"/>
  <c r="B30"/>
  <c r="D30" i="310"/>
  <c r="B30"/>
  <c r="D30" i="309"/>
  <c r="B30"/>
  <c r="D30" i="308"/>
  <c r="B30"/>
  <c r="D30" i="307"/>
  <c r="B30"/>
  <c r="D30" i="306"/>
  <c r="B30"/>
  <c r="D30" i="305"/>
  <c r="B30"/>
</calcChain>
</file>

<file path=xl/sharedStrings.xml><?xml version="1.0" encoding="utf-8"?>
<sst xmlns="http://schemas.openxmlformats.org/spreadsheetml/2006/main" count="529" uniqueCount="69">
  <si>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</si>
  <si>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</si>
  <si>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</si>
  <si>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</si>
  <si>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</si>
  <si>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</si>
  <si>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</si>
  <si>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</si>
  <si>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</si>
  <si>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</si>
  <si>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</si>
  <si>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</si>
  <si>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</si>
  <si>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</si>
  <si>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</si>
  <si>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</si>
  <si>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</si>
  <si>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</si>
  <si>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</si>
  <si>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</si>
  <si>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</si>
  <si>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</si>
  <si>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</si>
  <si>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</si>
  <si>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</si>
  <si>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</si>
  <si>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</si>
  <si>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</si>
  <si>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</si>
  <si>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</si>
  <si>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</si>
  <si>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</si>
  <si>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</si>
  <si>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</si>
  <si>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</si>
  <si>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</si>
  <si>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</si>
  <si>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</si>
  <si>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</si>
  <si>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Суворов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</si>
  <si>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</si>
  <si>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</si>
  <si>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</si>
  <si>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</si>
  <si>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</si>
  <si>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</si>
  <si>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робот</t>
  </si>
  <si>
    <t>склад</t>
  </si>
  <si>
    <t>отгрузка</t>
  </si>
  <si>
    <t>за 11.08.2023</t>
  </si>
  <si>
    <t>сварка Т-образных креплений, склад,переборка и шлифовка штампа, лазерная сварка</t>
  </si>
  <si>
    <t xml:space="preserve">Сычев,Белов,
</t>
  </si>
  <si>
    <t xml:space="preserve">робот, торцовка кол ЧПУ, </t>
  </si>
  <si>
    <t>оцинковка</t>
  </si>
  <si>
    <t>склад, лазер</t>
  </si>
  <si>
    <t>за 10.08.2023</t>
  </si>
  <si>
    <t>работа на лазере,
подготовка пресса к работе</t>
  </si>
  <si>
    <t>за 09.08.2023</t>
  </si>
  <si>
    <t>зенковка Т-образных креплений, заземление</t>
  </si>
  <si>
    <t>за 08.08.2023</t>
  </si>
  <si>
    <t>Белов,Суворов</t>
  </si>
  <si>
    <t>за 07.08.2023</t>
  </si>
  <si>
    <t>Фомин,
Суворов</t>
  </si>
  <si>
    <t>за 04.08.2023</t>
  </si>
  <si>
    <t>за 03.08.2023</t>
  </si>
  <si>
    <t>работа на лазере</t>
  </si>
  <si>
    <t>за 02.08.2023</t>
  </si>
  <si>
    <t>за 01.08.2023</t>
  </si>
  <si>
    <t>торцовка кол ЧПУ,
работа на лазере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</si>
</sst>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27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188" displayName="Таблица1145811172023262932353841442581114172023262932353841444750258111417202326293235384144535659626568258111417202326293235384144475053565962717477258111425817202326293235384144475053565962656871747780838625811141720232629323538414447505356596265892188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8" name="Таблица2156912182124273033363942453691215182124273033363942454851369121518212427303336394245545760636669369121518212427303336394245485154576063727578369121536918212427303336394245485154576063666972757881848736912151821242730333639424548515457606366903189" displayName="Таблица215691218212427303336394245369121518212427303336394245485136912151821242730333639424554576063666936912151821242730333639424548515457606372757836912153691821242730333639424548515457606366697275788184873691215182124273033363942454851545760636690318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9" name="Таблица3167101319222528313437404346471013161922252831343740434649524710131619222528313437404346555861646770471013161922252831343740434649525558616473767947101316471019222528313437404346495255586164677073767982858847101316192225283134374043464952555861110" displayName="Таблица316710131922252831343740434647101316192225283134374043464952471013161922252831343740434655586164677047101316192225283134374043464952555861647376794710131647101922252831343740434649525558616467707376798285884710131619222528313437404346495255586111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185" displayName="Таблица1145811172023262932353841442581114172023262932353841444750258111417202326293235384144535659626568258111417202326293235384144475053565962717477258111425817202326293235384144475053565962656871747780838625811141720232629323538414447505356596265892185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Таблица2156912182124273033363942453691215182124273033363942454851369121518212427303336394245545760636669369121518212427303336394245485154576063727578369121536918212427303336394245485154576063666972757881848736912151821242730333639424548515457606366903186" displayName="Таблица215691218212427303336394245369121518212427303336394245485136912151821242730333639424554576063666936912151821242730333639424548515457606372757836912153691821242730333639424548515457606366697275788184873691215182124273033363942454851545760636690318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Таблица3167101319222528313437404346471013161922252831343740434649524710131619222528313437404346555861646770471013161922252831343740434649525558616473767947101316471019222528313437404346495255586164677073767982858847101316192225283134374043464952555861187" displayName="Таблица316710131922252831343740434647101316192225283134374043464952471013161922252831343740434655586164677047101316192225283134374043464952555861647376794710131647101922252831343740434649525558616467707376798285884710131619222528313437404346495255586118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182" displayName="Таблица1145811172023262932353841442581114172023262932353841444750258111417202326293235384144535659626568258111417202326293235384144475053565962717477258111425817202326293235384144475053565962656871747780838625811141720232629323538414447505356596265892182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2" name="Таблица2156912182124273033363942453691215182124273033363942454851369121518212427303336394245545760636669369121518212427303336394245485154576063727578369121536918212427303336394245485154576063666972757881848736912151821242730333639424548515457606366903183" displayName="Таблица215691218212427303336394245369121518212427303336394245485136912151821242730333639424554576063666936912151821242730333639424548515457606372757836912153691821242730333639424548515457606366697275788184873691215182124273033363942454851545760636690318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3" name="Таблица3167101319222528313437404346471013161922252831343740434649524710131619222528313437404346555861646770471013161922252831343740434649525558616473767947101316471019222528313437404346495255586164677073767982858847101316192225283134374043464952555861184" displayName="Таблица316710131922252831343740434647101316192225283134374043464952471013161922252831343740434655586164677047101316192225283134374043464952555861647376794710131647101922252831343740434649525558616467707376798285884710131619222528313437404346495255586118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79" name="Таблица1145811172023262932353841442581114172023262932353841444750258111417202326293235384144535659626568258111417202326293235384144475053565962717477258111425817202326293235384144475053565962656871747780838625811141720232629323538414447505356596265892180" displayName="Таблица1145811172023262932353841442581114172023262932353841444750258111417202326293235384144535659626568258111417202326293235384144475053565962717477258111425817202326293235384144475053565962656871747780838625811141720232629323538414447505356596265892180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80" name="Таблица2156912182124273033363942453691215182124273033363942454851369121518212427303336394245545760636669369121518212427303336394245485154576063727578369121536918212427303336394245485154576063666972757881848736912151821242730333639424548515457606366903181" displayName="Таблица215691218212427303336394245369121518212427303336394245485136912151821242730333639424554576063666936912151821242730333639424548515457606372757836912153691821242730333639424548515457606366697275788184873691215182124273033363942454851545760636690318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81" name="Таблица3167101319222528313437404346471013161922252831343740434649524710131619222528313437404346555861646770471013161922252831343740434649525558616473767947101316471019222528313437404346495255586164677073767982858847101316192225283134374043464952555861182" displayName="Таблица316710131922252831343740434647101316192225283134374043464952471013161922252831343740434655586164677047101316192225283134374043464952555861647376794710131647101922252831343740434649525558616467707376798285884710131619222528313437404346495255586118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76" name="Таблица1145811172023262932353841442581114172023262932353841444750258111417202326293235384144535659626568258111417202326293235384144475053565962717477258111425817202326293235384144475053565962656871747780838625811141720232629323538414447505356596265892177" displayName="Таблица1145811172023262932353841442581114172023262932353841444750258111417202326293235384144535659626568258111417202326293235384144475053565962717477258111425817202326293235384144475053565962656871747780838625811141720232629323538414447505356596265892177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77" name="Таблица2156912182124273033363942453691215182124273033363942454851369121518212427303336394245545760636669369121518212427303336394245485154576063727578369121536918212427303336394245485154576063666972757881848736912151821242730333639424548515457606366903178" displayName="Таблица215691218212427303336394245369121518212427303336394245485136912151821242730333639424554576063666936912151821242730333639424548515457606372757836912153691821242730333639424548515457606366697275788184873691215182124273033363942454851545760636690317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78" name="Таблица3167101319222528313437404346471013161922252831343740434649524710131619222528313437404346555861646770471013161922252831343740434649525558616473767947101316471019222528313437404346495255586164677073767982858847101316192225283134374043464952555861179" displayName="Таблица316710131922252831343740434647101316192225283134374043464952471013161922252831343740434655586164677047101316192225283134374043464952555861647376794710131647101922252831343740434649525558616467707376798285884710131619222528313437404346495255586117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73" name="Таблица1145811172023262932353841442581114172023262932353841444750258111417202326293235384144535659626568258111417202326293235384144475053565962717477258111425817202326293235384144475053565962656871747780838625811141720232629323538414447505356596265892174" displayName="Таблица1145811172023262932353841442581114172023262932353841444750258111417202326293235384144535659626568258111417202326293235384144475053565962717477258111425817202326293235384144475053565962656871747780838625811141720232629323538414447505356596265892174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74" name="Таблица2156912182124273033363942453691215182124273033363942454851369121518212427303336394245545760636669369121518212427303336394245485154576063727578369121536918212427303336394245485154576063666972757881848736912151821242730333639424548515457606366903175" displayName="Таблица215691218212427303336394245369121518212427303336394245485136912151821242730333639424554576063666936912151821242730333639424548515457606372757836912153691821242730333639424548515457606366697275788184873691215182124273033363942454851545760636690317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75" name="Таблица3167101319222528313437404346471013161922252831343740434649524710131619222528313437404346555861646770471013161922252831343740434649525558616473767947101316471019222528313437404346495255586164677073767982858847101316192225283134374043464952555861176" displayName="Таблица316710131922252831343740434647101316192225283134374043464952471013161922252831343740434655586164677047101316192225283134374043464952555861647376794710131647101922252831343740434649525558616467707376798285884710131619222528313437404346495255586117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70" name="Таблица1145811172023262932353841442581114172023262932353841444750258111417202326293235384144535659626568258111417202326293235384144475053565962717477258111425817202326293235384144475053565962656871747780838625811141720232629323538414447505356596265892171" displayName="Таблица1145811172023262932353841442581114172023262932353841444750258111417202326293235384144535659626568258111417202326293235384144475053565962717477258111425817202326293235384144475053565962656871747780838625811141720232629323538414447505356596265892171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71" name="Таблица2156912182124273033363942453691215182124273033363942454851369121518212427303336394245545760636669369121518212427303336394245485154576063727578369121536918212427303336394245485154576063666972757881848736912151821242730333639424548515457606366903172" displayName="Таблица215691218212427303336394245369121518212427303336394245485136912151821242730333639424554576063666936912151821242730333639424548515457606372757836912153691821242730333639424548515457606366697275788184873691215182124273033363942454851545760636690317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72" name="Таблица3167101319222528313437404346471013161922252831343740434649524710131619222528313437404346555861646770471013161922252831343740434649525558616473767947101316471019222528313437404346495255586164677073767982858847101316192225283134374043464952555861173" displayName="Таблица316710131922252831343740434647101316192225283134374043464952471013161922252831343740434655586164677047101316192225283134374043464952555861647376794710131647101922252831343740434649525558616467707376798285884710131619222528313437404346495255586117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64" name="Таблица1145811172023262932353841442581114172023262932353841444750258111417202326293235384144535659626568258111417202326293235384144475053565962717477258111425817202326293235384144475053565962656871747780838625811141720232629323538414447505356596265892165" displayName="Таблица1145811172023262932353841442581114172023262932353841444750258111417202326293235384144535659626568258111417202326293235384144475053565962717477258111425817202326293235384144475053565962656871747780838625811141720232629323538414447505356596265892165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65" name="Таблица2156912182124273033363942453691215182124273033363942454851369121518212427303336394245545760636669369121518212427303336394245485154576063727578369121536918212427303336394245485154576063666972757881848736912151821242730333639424548515457606366903166" displayName="Таблица215691218212427303336394245369121518212427303336394245485136912151821242730333639424554576063666936912151821242730333639424548515457606372757836912153691821242730333639424548515457606366697275788184873691215182124273033363942454851545760636690316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66" name="Таблица3167101319222528313437404346471013161922252831343740434649524710131619222528313437404346555861646770471013161922252831343740434649525558616473767947101316471019222528313437404346495255586164677073767982858847101316192225283134374043464952555861167" displayName="Таблица316710131922252831343740434647101316192225283134374043464952471013161922252831343740434655586164677047101316192225283134374043464952555861647376794710131647101922252831343740434649525558616467707376798285884710131619222528313437404346495255586116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61" name="Таблица1145811172023262932353841442581114172023262932353841444750258111417202326293235384144535659626568258111417202326293235384144475053565962717477258111425817202326293235384144475053565962656871747780838625811141720232629323538414447505356596265892162" displayName="Таблица1145811172023262932353841442581114172023262932353841444750258111417202326293235384144535659626568258111417202326293235384144475053565962717477258111425817202326293235384144475053565962656871747780838625811141720232629323538414447505356596265892162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62" name="Таблица2156912182124273033363942453691215182124273033363942454851369121518212427303336394245545760636669369121518212427303336394245485154576063727578369121536918212427303336394245485154576063666972757881848736912151821242730333639424548515457606366903163" displayName="Таблица215691218212427303336394245369121518212427303336394245485136912151821242730333639424554576063666936912151821242730333639424548515457606372757836912153691821242730333639424548515457606366697275788184873691215182124273033363942454851545760636690316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73767947101316471019222528313437404346495255586164677073767982858847101316192225283134374043464952555861164" displayName="Таблица316710131922252831343740434647101316192225283134374043464952471013161922252831343740434655586164677047101316192225283134374043464952555861647376794710131647101922252831343740434649525558616467707376798285884710131619222528313437404346495255586116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topLeftCell="A12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145</v>
      </c>
      <c r="D8">
        <f>$B$8*$C$8</f>
        <v>1870.5</v>
      </c>
      <c r="E8">
        <v>145</v>
      </c>
      <c r="F8">
        <f>$B$8*$E$8</f>
        <v>1870.5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3886.5</v>
      </c>
      <c r="E13" s="1" t="s">
        <v>23</v>
      </c>
      <c r="F13">
        <f>SUM(F4:F12)</f>
        <v>3886.5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50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12</v>
      </c>
    </row>
    <row r="22" spans="1:4">
      <c r="A22" t="s">
        <v>34</v>
      </c>
      <c r="B22">
        <v>8</v>
      </c>
      <c r="D22">
        <v>17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12.5</v>
      </c>
    </row>
    <row r="26" spans="1:4">
      <c r="A26" t="s">
        <v>38</v>
      </c>
      <c r="B26">
        <v>8</v>
      </c>
      <c r="D26">
        <v>6</v>
      </c>
    </row>
    <row r="27" spans="1:4">
      <c r="A27" t="s">
        <v>39</v>
      </c>
      <c r="B27">
        <v>8</v>
      </c>
      <c r="D27">
        <v>13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7050</v>
      </c>
    </row>
    <row r="30" spans="1:4" ht="45">
      <c r="A30" s="1" t="s">
        <v>42</v>
      </c>
      <c r="B30">
        <f>F13/B28</f>
        <v>1.0121093750000001</v>
      </c>
      <c r="C30" s="1" t="s">
        <v>43</v>
      </c>
      <c r="D30">
        <f>F13/D28</f>
        <v>0.5512765957446808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105">
      <c r="A36" s="1" t="s">
        <v>30</v>
      </c>
      <c r="B36" s="1" t="s">
        <v>50</v>
      </c>
      <c r="C36">
        <v>40.5</v>
      </c>
    </row>
    <row r="37" spans="1:4" ht="30">
      <c r="A37" s="1" t="s">
        <v>51</v>
      </c>
      <c r="B37" s="1" t="s">
        <v>47</v>
      </c>
      <c r="C37">
        <v>4</v>
      </c>
    </row>
    <row r="38" spans="1:4">
      <c r="A38" t="s">
        <v>38</v>
      </c>
      <c r="B38" s="1" t="s">
        <v>48</v>
      </c>
      <c r="C38">
        <v>2</v>
      </c>
    </row>
    <row r="39" spans="1:4" ht="30">
      <c r="A39" t="s">
        <v>35</v>
      </c>
      <c r="B39" s="1" t="s">
        <v>52</v>
      </c>
      <c r="C39">
        <v>27.5</v>
      </c>
    </row>
    <row r="40" spans="1:4">
      <c r="B40" s="1" t="s">
        <v>53</v>
      </c>
      <c r="C40">
        <v>4.5</v>
      </c>
    </row>
    <row r="41" spans="1:4">
      <c r="A41" t="s">
        <v>34</v>
      </c>
      <c r="B41" s="1" t="s">
        <v>47</v>
      </c>
      <c r="C41">
        <v>7.5</v>
      </c>
    </row>
    <row r="42" spans="1:4">
      <c r="A42" t="s">
        <v>39</v>
      </c>
      <c r="B42" s="7" t="s">
        <v>54</v>
      </c>
      <c r="C42">
        <v>13.5</v>
      </c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38" sqref="H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170</v>
      </c>
      <c r="D4">
        <f>$B$4*$C$4</f>
        <v>1903.9999999999998</v>
      </c>
      <c r="E4">
        <v>170</v>
      </c>
      <c r="F4">
        <f>$B$4*$E$4</f>
        <v>1903.9999999999998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65</v>
      </c>
      <c r="D9">
        <f>$B$9*$C$9</f>
        <v>728</v>
      </c>
      <c r="E9">
        <v>65</v>
      </c>
      <c r="F9">
        <f>$B$9*$E$9</f>
        <v>728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35</v>
      </c>
      <c r="D12">
        <f>$B$12*$C$12</f>
        <v>434</v>
      </c>
      <c r="E12">
        <v>35</v>
      </c>
      <c r="F12">
        <f>$B$12*$E$12</f>
        <v>434</v>
      </c>
    </row>
    <row r="13" spans="1:6" ht="60">
      <c r="B13" s="1" t="s">
        <v>22</v>
      </c>
      <c r="C13" s="1"/>
      <c r="D13">
        <f>SUM(D4:D12)</f>
        <v>3066</v>
      </c>
      <c r="E13" s="1" t="s">
        <v>23</v>
      </c>
      <c r="F13">
        <f>SUM(F4:F12)</f>
        <v>3066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2790</v>
      </c>
    </row>
    <row r="30" spans="1:4" ht="45">
      <c r="A30" s="1" t="s">
        <v>42</v>
      </c>
      <c r="B30">
        <f>F13/B28</f>
        <v>0.79843750000000002</v>
      </c>
      <c r="C30" s="1" t="s">
        <v>43</v>
      </c>
      <c r="D30">
        <f>F13/D28</f>
        <v>1.0989247311827957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37</v>
      </c>
      <c r="B36" s="1" t="s">
        <v>47</v>
      </c>
      <c r="C36">
        <v>0.5</v>
      </c>
    </row>
    <row r="37" spans="1:4">
      <c r="A37" s="1" t="s">
        <v>35</v>
      </c>
      <c r="B37" s="1" t="s">
        <v>46</v>
      </c>
      <c r="C37">
        <v>1</v>
      </c>
    </row>
    <row r="38" spans="1:4" ht="45">
      <c r="A38" t="s">
        <v>30</v>
      </c>
      <c r="B38" s="1" t="s">
        <v>56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36" sqref="H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145</v>
      </c>
      <c r="D8">
        <f>$B$8*$C$8</f>
        <v>1870.5</v>
      </c>
      <c r="E8">
        <v>145</v>
      </c>
      <c r="F8">
        <f>$B$8*$E$8</f>
        <v>1870.5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3886.5</v>
      </c>
      <c r="E13" s="1" t="s">
        <v>23</v>
      </c>
      <c r="F13">
        <f>SUM(F4:F12)</f>
        <v>3886.5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2790</v>
      </c>
    </row>
    <row r="30" spans="1:4" ht="45">
      <c r="A30" s="1" t="s">
        <v>42</v>
      </c>
      <c r="B30">
        <f>F13/B28</f>
        <v>1.0121093750000001</v>
      </c>
      <c r="C30" s="1" t="s">
        <v>43</v>
      </c>
      <c r="D30">
        <f>F13/D28</f>
        <v>1.3930107526881721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60">
      <c r="A36" s="1" t="s">
        <v>30</v>
      </c>
      <c r="B36" s="1" t="s">
        <v>58</v>
      </c>
      <c r="C36">
        <v>8</v>
      </c>
    </row>
    <row r="37" spans="1:4">
      <c r="A37" s="1" t="s">
        <v>37</v>
      </c>
      <c r="B37" s="1" t="s">
        <v>47</v>
      </c>
      <c r="C37">
        <v>0.5</v>
      </c>
    </row>
    <row r="38" spans="1:4">
      <c r="A38" t="s">
        <v>35</v>
      </c>
      <c r="B38" s="1" t="s">
        <v>46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G33" sqref="G3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C9">
        <v>75</v>
      </c>
      <c r="D9">
        <f>$B$9*$C$9</f>
        <v>840</v>
      </c>
      <c r="E9">
        <v>75</v>
      </c>
      <c r="F9">
        <f>$B$9*$E$9</f>
        <v>840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3701.5</v>
      </c>
      <c r="E13" s="1" t="s">
        <v>23</v>
      </c>
      <c r="F13">
        <f>SUM(F4:F12)</f>
        <v>3701.5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7.5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2760</v>
      </c>
    </row>
    <row r="30" spans="1:4" ht="45">
      <c r="A30" s="1" t="s">
        <v>42</v>
      </c>
      <c r="B30">
        <f>F13/B28</f>
        <v>0.96393229166666672</v>
      </c>
      <c r="C30" s="1" t="s">
        <v>43</v>
      </c>
      <c r="D30">
        <f>F13/D28</f>
        <v>1.341123188405797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60</v>
      </c>
      <c r="B36" s="1" t="s">
        <v>47</v>
      </c>
      <c r="C36">
        <v>0.5</v>
      </c>
    </row>
    <row r="37" spans="1:4">
      <c r="A37" s="1" t="s">
        <v>35</v>
      </c>
      <c r="B37" s="1" t="s">
        <v>46</v>
      </c>
      <c r="C37">
        <v>1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3" sqref="F3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145</v>
      </c>
      <c r="D8">
        <f>$B$8*$C$8</f>
        <v>1870.5</v>
      </c>
      <c r="E8">
        <v>145</v>
      </c>
      <c r="F8">
        <f>$B$8*$E$8</f>
        <v>1870.5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3774.5</v>
      </c>
      <c r="E13" s="1" t="s">
        <v>23</v>
      </c>
      <c r="F13">
        <f>SUM(F4:F12)</f>
        <v>3774.5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0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6.5</v>
      </c>
    </row>
    <row r="27" spans="1:4">
      <c r="A27" t="s">
        <v>39</v>
      </c>
      <c r="B27">
        <v>8</v>
      </c>
      <c r="D27">
        <v>6.5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3180</v>
      </c>
    </row>
    <row r="30" spans="1:4" ht="45">
      <c r="A30" s="1" t="s">
        <v>42</v>
      </c>
      <c r="B30">
        <f>F13/B28</f>
        <v>0.9829427083333333</v>
      </c>
      <c r="C30" s="1" t="s">
        <v>43</v>
      </c>
      <c r="D30">
        <f>F13/D28</f>
        <v>1.1869496855345911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62</v>
      </c>
      <c r="B36" s="1" t="s">
        <v>48</v>
      </c>
      <c r="C36">
        <v>1.5</v>
      </c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J35" sqref="J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95</v>
      </c>
      <c r="D8">
        <f>$B$8*$C$8</f>
        <v>1225.5</v>
      </c>
      <c r="E8">
        <v>95</v>
      </c>
      <c r="F8">
        <f>$B$8*$E$8</f>
        <v>1225.5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3241.5</v>
      </c>
      <c r="E13" s="1" t="s">
        <v>23</v>
      </c>
      <c r="F13">
        <f>SUM(F4:F12)</f>
        <v>3241.5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0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3330</v>
      </c>
    </row>
    <row r="30" spans="1:4" ht="45">
      <c r="A30" s="1" t="s">
        <v>42</v>
      </c>
      <c r="B30">
        <f>F13/B28</f>
        <v>0.84414062499999998</v>
      </c>
      <c r="C30" s="1" t="s">
        <v>43</v>
      </c>
      <c r="D30">
        <f>F13/D28</f>
        <v>0.97342342342342347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37</v>
      </c>
      <c r="B36" s="1" t="s">
        <v>47</v>
      </c>
      <c r="C36">
        <v>0.5</v>
      </c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topLeftCell="A7"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30</v>
      </c>
      <c r="D7">
        <f>$B$7*$C$7</f>
        <v>336</v>
      </c>
      <c r="E7">
        <v>30</v>
      </c>
      <c r="F7">
        <f>$B$7*$E$7</f>
        <v>336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1497</v>
      </c>
      <c r="E13" s="1" t="s">
        <v>23</v>
      </c>
      <c r="F13">
        <f>SUM(F4:F12)</f>
        <v>1497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0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5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0.38984374999999999</v>
      </c>
      <c r="C30" s="1" t="s">
        <v>43</v>
      </c>
      <c r="D30">
        <f>F13/D28</f>
        <v>0.47523809523809524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37</v>
      </c>
      <c r="B36" s="1" t="s">
        <v>47</v>
      </c>
      <c r="C36">
        <v>0.5</v>
      </c>
    </row>
    <row r="37" spans="1:4">
      <c r="A37" s="1" t="s">
        <v>38</v>
      </c>
      <c r="B37" s="1" t="s">
        <v>65</v>
      </c>
      <c r="C37">
        <v>3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46"/>
  <sheetViews>
    <sheetView topLeftCell="A16" workbookViewId="0">
      <selection activeCell="E27" sqref="E2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105</v>
      </c>
      <c r="D4">
        <f>$B$4*$C$4</f>
        <v>1176</v>
      </c>
      <c r="E4">
        <v>105</v>
      </c>
      <c r="F4">
        <f>$B$4*$E$4</f>
        <v>1176</v>
      </c>
    </row>
    <row r="5" spans="1:6">
      <c r="A5" s="2" t="s">
        <v>14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18</v>
      </c>
      <c r="B9" s="6">
        <v>11.2</v>
      </c>
      <c r="C9">
        <v>70</v>
      </c>
      <c r="D9">
        <f>$B$9*$C$9</f>
        <v>784</v>
      </c>
      <c r="E9">
        <v>70</v>
      </c>
      <c r="F9">
        <f>$B$9*$E$9</f>
        <v>784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3660.5</v>
      </c>
      <c r="E13" s="1" t="s">
        <v>23</v>
      </c>
      <c r="F13">
        <f>SUM(F4:F12)</f>
        <v>3660.5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0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3360</v>
      </c>
    </row>
    <row r="30" spans="1:4" ht="45">
      <c r="A30" s="1" t="s">
        <v>42</v>
      </c>
      <c r="B30">
        <f>F13/B28</f>
        <v>0.95325520833333333</v>
      </c>
      <c r="C30" s="1" t="s">
        <v>43</v>
      </c>
      <c r="D30">
        <f>F13/D28</f>
        <v>1.0894345238095238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/>
      <c r="B36" s="1"/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46"/>
  <sheetViews>
    <sheetView topLeftCell="A12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55</v>
      </c>
      <c r="D4">
        <f>$B$4*$C$4</f>
        <v>616</v>
      </c>
      <c r="E4">
        <v>55</v>
      </c>
      <c r="F4">
        <f>$B$4*$E$4</f>
        <v>616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180</v>
      </c>
      <c r="D8">
        <f>$B$8*$C$8</f>
        <v>2322</v>
      </c>
      <c r="E8">
        <v>180</v>
      </c>
      <c r="F8">
        <f>$B$8*$E$8</f>
        <v>2322</v>
      </c>
    </row>
    <row r="9" spans="1:6">
      <c r="A9" s="2" t="s">
        <v>18</v>
      </c>
      <c r="B9" s="6">
        <v>11.2</v>
      </c>
      <c r="C9">
        <v>60</v>
      </c>
      <c r="D9">
        <f>$B$9*$C$9</f>
        <v>672</v>
      </c>
      <c r="E9">
        <v>60</v>
      </c>
      <c r="F9">
        <f>$B$9*$E$9</f>
        <v>672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3610</v>
      </c>
      <c r="E13" s="1" t="s">
        <v>23</v>
      </c>
      <c r="F13">
        <f>SUM(F4:F12)</f>
        <v>3610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2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2910</v>
      </c>
    </row>
    <row r="30" spans="1:4" ht="45">
      <c r="A30" s="1" t="s">
        <v>42</v>
      </c>
      <c r="B30">
        <f>F13/B28</f>
        <v>0.94010416666666663</v>
      </c>
      <c r="C30" s="1" t="s">
        <v>43</v>
      </c>
      <c r="D30">
        <f>F13/D28</f>
        <v>1.2405498281786942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37</v>
      </c>
      <c r="B36" s="1" t="s">
        <v>47</v>
      </c>
      <c r="C36">
        <v>0.5</v>
      </c>
    </row>
    <row r="37" spans="1:4">
      <c r="A37" s="1" t="s">
        <v>35</v>
      </c>
      <c r="B37" s="1" t="s">
        <v>46</v>
      </c>
      <c r="C37">
        <v>1</v>
      </c>
    </row>
    <row r="38" spans="1:4" ht="45">
      <c r="A38" t="s">
        <v>39</v>
      </c>
      <c r="B38" s="1" t="s">
        <v>68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11.08.2023                  </vt:lpstr>
      <vt:lpstr>10.08.2023                 </vt:lpstr>
      <vt:lpstr>09.08.2023                  </vt:lpstr>
      <vt:lpstr>08.08.2023                 </vt:lpstr>
      <vt:lpstr>07.08.2023                 </vt:lpstr>
      <vt:lpstr>04.08.2023                 </vt:lpstr>
      <vt:lpstr>03.08.2023                  </vt:lpstr>
      <vt:lpstr>02.08.2023                 </vt:lpstr>
      <vt:lpstr>01.08.2023 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2023-09-18T14:16:40Z</dcterms:modified>
  <cp:category/>
  <cp:contentStatus/>
</cp:coreProperties>
</file>