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59.xml" ContentType="application/vnd.openxmlformats-officedocument.spreadsheetml.table+xml"/>
  <Override PartName="/xl/tables/table20.xml" ContentType="application/vnd.openxmlformats-officedocument.spreadsheetml.table+xml"/>
  <Override PartName="/xl/tables/table9.xml" ContentType="application/vnd.openxmlformats-officedocument.spreadsheetml.table+xml"/>
  <Override PartName="/xl/tables/table40.xml" ContentType="application/vnd.openxmlformats-officedocument.spreadsheetml.table+xml"/>
  <Override PartName="/xl/tables/table19.xml" ContentType="application/vnd.openxmlformats-officedocument.spreadsheetml.table+xml"/>
  <Override PartName="/xl/tables/table60.xml" ContentType="application/vnd.openxmlformats-officedocument.spreadsheetml.table+xml"/>
  <Override PartName="/xl/tables/table39.xml" ContentType="application/vnd.openxmlformats-officedocument.spreadsheetml.table+xml"/>
  <Override PartName="/xl/tables/table18.xml" ContentType="application/vnd.openxmlformats-officedocument.spreadsheetml.table+xml"/>
  <Override PartName="/xl/tables/table38.xml" ContentType="application/vnd.openxmlformats-officedocument.spreadsheetml.table+xml"/>
  <Override PartName="/xl/tables/table58.xml" ContentType="application/vnd.openxmlformats-officedocument.spreadsheetml.table+xml"/>
  <Override PartName="/xl/tables/table17.xml" ContentType="application/vnd.openxmlformats-officedocument.spreadsheetml.table+xml"/>
  <Override PartName="/xl/tables/table37.xml" ContentType="application/vnd.openxmlformats-officedocument.spreadsheetml.table+xml"/>
  <Override PartName="/xl/tables/table57.xml" ContentType="application/vnd.openxmlformats-officedocument.spreadsheetml.table+xml"/>
  <Override PartName="/xl/tables/table15.xml" ContentType="application/vnd.openxmlformats-officedocument.spreadsheetml.table+xml"/>
  <Override PartName="/xl/tables/table35.xml" ContentType="application/vnd.openxmlformats-officedocument.spreadsheetml.table+xml"/>
  <Override PartName="/xl/tables/table56.xml" ContentType="application/vnd.openxmlformats-officedocument.spreadsheetml.table+xml"/>
  <Override PartName="/xl/tables/table16.xml" ContentType="application/vnd.openxmlformats-officedocument.spreadsheetml.table+xml"/>
  <Override PartName="/xl/tables/table36.xml" ContentType="application/vnd.openxmlformats-officedocument.spreadsheetml.table+xml"/>
  <Override PartName="/xl/tables/table41.xml" ContentType="application/vnd.openxmlformats-officedocument.spreadsheetml.table+xml"/>
  <Override PartName="/xl/tables/table14.xml" ContentType="application/vnd.openxmlformats-officedocument.spreadsheetml.table+xml"/>
  <Override PartName="/xl/tables/table34.xml" ContentType="application/vnd.openxmlformats-officedocument.spreadsheetml.table+xml"/>
  <Override PartName="/xl/tables/table55.xml" ContentType="application/vnd.openxmlformats-officedocument.spreadsheetml.table+xml"/>
  <Override PartName="/xl/tables/table12.xml" ContentType="application/vnd.openxmlformats-officedocument.spreadsheetml.table+xml"/>
  <Override PartName="/xl/tables/table32.xml" ContentType="application/vnd.openxmlformats-officedocument.spreadsheetml.table+xml"/>
  <Override PartName="/xl/tables/table53.xml" ContentType="application/vnd.openxmlformats-officedocument.spreadsheetml.table+xml"/>
  <Override PartName="/xl/tables/table13.xml" ContentType="application/vnd.openxmlformats-officedocument.spreadsheetml.table+xml"/>
  <Override PartName="/xl/tables/table33.xml" ContentType="application/vnd.openxmlformats-officedocument.spreadsheetml.table+xml"/>
  <Override PartName="/xl/tables/table54.xml" ContentType="application/vnd.openxmlformats-officedocument.spreadsheetml.table+xml"/>
  <Override PartName="/xl/tables/table11.xml" ContentType="application/vnd.openxmlformats-officedocument.spreadsheetml.table+xml"/>
  <Override PartName="/xl/tables/table31.xml" ContentType="application/vnd.openxmlformats-officedocument.spreadsheetml.table+xml"/>
  <Override PartName="/xl/tables/table52.xml" ContentType="application/vnd.openxmlformats-officedocument.spreadsheetml.table+xml"/>
  <Override PartName="/xl/tables/table10.xml" ContentType="application/vnd.openxmlformats-officedocument.spreadsheetml.table+xml"/>
  <Override PartName="/xl/tables/table30.xml" ContentType="application/vnd.openxmlformats-officedocument.spreadsheetml.table+xml"/>
  <Override PartName="/xl/tables/table51.xml" ContentType="application/vnd.openxmlformats-officedocument.spreadsheetml.table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50.xml" ContentType="application/vnd.openxmlformats-officedocument.spreadsheetml.table+xml"/>
  <Override PartName="/xl/tables/table7.xml" ContentType="application/vnd.openxmlformats-officedocument.spreadsheetml.table+xml"/>
  <Override PartName="/xl/tables/table28.xml" ContentType="application/vnd.openxmlformats-officedocument.spreadsheetml.table+xml"/>
  <Override PartName="/xl/tables/table49.xml" ContentType="application/vnd.openxmlformats-officedocument.spreadsheetml.table+xml"/>
  <Override PartName="/xl/tables/table6.xml" ContentType="application/vnd.openxmlformats-officedocument.spreadsheetml.table+xml"/>
  <Override PartName="/xl/tables/table27.xml" ContentType="application/vnd.openxmlformats-officedocument.spreadsheetml.table+xml"/>
  <Override PartName="/xl/tables/table48.xml" ContentType="application/vnd.openxmlformats-officedocument.spreadsheetml.table+xml"/>
  <Override PartName="/xl/tables/table5.xml" ContentType="application/vnd.openxmlformats-officedocument.spreadsheetml.table+xml"/>
  <Override PartName="/xl/tables/table26.xml" ContentType="application/vnd.openxmlformats-officedocument.spreadsheetml.table+xml"/>
  <Override PartName="/xl/tables/table47.xml" ContentType="application/vnd.openxmlformats-officedocument.spreadsheetml.table+xml"/>
  <Override PartName="/xl/tables/table4.xml" ContentType="application/vnd.openxmlformats-officedocument.spreadsheetml.table+xml"/>
  <Override PartName="/xl/tables/table25.xml" ContentType="application/vnd.openxmlformats-officedocument.spreadsheetml.table+xml"/>
  <Override PartName="/xl/tables/table46.xml" ContentType="application/vnd.openxmlformats-officedocument.spreadsheetml.table+xml"/>
  <Override PartName="/xl/tables/table3.xml" ContentType="application/vnd.openxmlformats-officedocument.spreadsheetml.table+xml"/>
  <Override PartName="/xl/tables/table24.xml" ContentType="application/vnd.openxmlformats-officedocument.spreadsheetml.table+xml"/>
  <Override PartName="/xl/tables/table45.xml" ContentType="application/vnd.openxmlformats-officedocument.spreadsheetml.table+xml"/>
  <Override PartName="/xl/tables/table2.xml" ContentType="application/vnd.openxmlformats-officedocument.spreadsheetml.table+xml"/>
  <Override PartName="/xl/tables/table23.xml" ContentType="application/vnd.openxmlformats-officedocument.spreadsheetml.table+xml"/>
  <Override PartName="/xl/tables/table44.xml" ContentType="application/vnd.openxmlformats-officedocument.spreadsheetml.table+xml"/>
  <Override PartName="/xl/tables/table1.xml" ContentType="application/vnd.openxmlformats-officedocument.spreadsheetml.table+xml"/>
  <Override PartName="/xl/tables/table22.xml" ContentType="application/vnd.openxmlformats-officedocument.spreadsheetml.table+xml"/>
  <Override PartName="/xl/tables/table43.xml" ContentType="application/vnd.openxmlformats-officedocument.spreadsheetml.table+xml"/>
  <Override PartName="/xl/tables/table21.xml" ContentType="application/vnd.openxmlformats-officedocument.spreadsheetml.table+xml"/>
  <Override PartName="/xl/tables/table42.xml" ContentType="application/vnd.openxmlformats-officedocument.spreadsheetml.table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20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_rels/sheet15.xml.rels" ContentType="application/vnd.openxmlformats-package.relationships+xml"/>
  <Override PartName="/xl/worksheets/_rels/sheet16.xml.rels" ContentType="application/vnd.openxmlformats-package.relationships+xml"/>
  <Override PartName="/xl/worksheets/_rels/sheet17.xml.rels" ContentType="application/vnd.openxmlformats-package.relationships+xml"/>
  <Override PartName="/xl/worksheets/_rels/sheet18.xml.rels" ContentType="application/vnd.openxmlformats-package.relationships+xml"/>
  <Override PartName="/xl/worksheets/_rels/sheet19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1"/>
  </bookViews>
  <sheets>
    <sheet name="29.09.2023                  " sheetId="1" state="visible" r:id="rId2"/>
    <sheet name="28.09.2023                 " sheetId="2" state="visible" r:id="rId3"/>
    <sheet name="27.09.2023                 " sheetId="3" state="visible" r:id="rId4"/>
    <sheet name="26.09.2023                 " sheetId="4" state="visible" r:id="rId5"/>
    <sheet name="25.09.2023                  " sheetId="5" state="visible" r:id="rId6"/>
    <sheet name="22.09.2023                 " sheetId="6" state="visible" r:id="rId7"/>
    <sheet name="21.09.2023                  " sheetId="7" state="visible" r:id="rId8"/>
    <sheet name="20.09.2023                 " sheetId="8" state="visible" r:id="rId9"/>
    <sheet name="19.09.2023                 " sheetId="9" state="visible" r:id="rId10"/>
    <sheet name="18.09.2023                  " sheetId="10" state="visible" r:id="rId11"/>
    <sheet name="15.09.2023                  " sheetId="11" state="visible" r:id="rId12"/>
    <sheet name="14.09.2023                  " sheetId="12" state="visible" r:id="rId13"/>
    <sheet name="13.09.2023                 " sheetId="13" state="visible" r:id="rId14"/>
    <sheet name="12.09.2023                  " sheetId="14" state="visible" r:id="rId15"/>
    <sheet name="11.09.2023                  " sheetId="15" state="visible" r:id="rId16"/>
    <sheet name="08.09.2023                  " sheetId="16" state="visible" r:id="rId17"/>
    <sheet name="07.09.2023                  " sheetId="17" state="visible" r:id="rId18"/>
    <sheet name="06.09.2023                  " sheetId="18" state="visible" r:id="rId19"/>
    <sheet name="05.09.2023                  " sheetId="19" state="visible" r:id="rId20"/>
    <sheet name="04.09.2023                 " sheetId="20" state="visible" r:id="rId2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<sst xmlns="http://schemas.openxmlformats.org/spreadsheetml/2006/main" count="1200" uniqueCount="90">
  <si>
    <t xml:space="preserve">Отчет работы участка замки</t>
  </si>
  <si>
    <t xml:space="preserve">за 29.09.2023</t>
  </si>
  <si>
    <t xml:space="preserve">Столбец1</t>
  </si>
  <si>
    <t xml:space="preserve">А</t>
  </si>
  <si>
    <t xml:space="preserve">Б</t>
  </si>
  <si>
    <t xml:space="preserve">В=А*Б</t>
  </si>
  <si>
    <t xml:space="preserve">Г</t>
  </si>
  <si>
    <t xml:space="preserve">Д=А*Г</t>
  </si>
  <si>
    <t xml:space="preserve">Изделие</t>
  </si>
  <si>
    <t xml:space="preserve">Трудоемкость 
одной шт.
мин</t>
  </si>
  <si>
    <t xml:space="preserve">План, шт.</t>
  </si>
  <si>
    <t xml:space="preserve">Трудоемкость 
всего по 
плану,мин</t>
  </si>
  <si>
    <t xml:space="preserve">Сделано, шт.</t>
  </si>
  <si>
    <t xml:space="preserve">Трудоемкость 
сделанного
,мин</t>
  </si>
  <si>
    <t xml:space="preserve">М1-150</t>
  </si>
  <si>
    <t xml:space="preserve">М1-200</t>
  </si>
  <si>
    <t xml:space="preserve">М2-200</t>
  </si>
  <si>
    <t xml:space="preserve">М1-300</t>
  </si>
  <si>
    <t xml:space="preserve">М2-300</t>
  </si>
  <si>
    <t xml:space="preserve">М1-400</t>
  </si>
  <si>
    <t xml:space="preserve">М2-400</t>
  </si>
  <si>
    <t xml:space="preserve">М1-500</t>
  </si>
  <si>
    <t xml:space="preserve">М2-500</t>
  </si>
  <si>
    <t xml:space="preserve">Трудоемкость 
по плану.
мин</t>
  </si>
  <si>
    <t xml:space="preserve">Плановая 
трудоемкость
сделанного,мин</t>
  </si>
  <si>
    <t xml:space="preserve">Столбец2</t>
  </si>
  <si>
    <t xml:space="preserve">Столбец3</t>
  </si>
  <si>
    <t xml:space="preserve">Столбец4</t>
  </si>
  <si>
    <t xml:space="preserve">Фамилия работника</t>
  </si>
  <si>
    <t xml:space="preserve">Плановое время 
работы,час</t>
  </si>
  <si>
    <t xml:space="preserve">Отработано,час</t>
  </si>
  <si>
    <t xml:space="preserve">Патрушев</t>
  </si>
  <si>
    <t xml:space="preserve">Воробьев</t>
  </si>
  <si>
    <t xml:space="preserve">Иванов</t>
  </si>
  <si>
    <t xml:space="preserve">Сычев</t>
  </si>
  <si>
    <t xml:space="preserve">Корючин</t>
  </si>
  <si>
    <t xml:space="preserve">Наумова</t>
  </si>
  <si>
    <t xml:space="preserve">Васильев</t>
  </si>
  <si>
    <t xml:space="preserve">Белов</t>
  </si>
  <si>
    <t xml:space="preserve">Фомин</t>
  </si>
  <si>
    <t xml:space="preserve">Суворов</t>
  </si>
  <si>
    <t xml:space="preserve">Плановое время
работы,мин</t>
  </si>
  <si>
    <t xml:space="preserve">Реальная 
трудоемкость,мин</t>
  </si>
  <si>
    <t xml:space="preserve">Выполнение плана
 бригадой,%</t>
  </si>
  <si>
    <t xml:space="preserve">Производительность
бригады,%</t>
  </si>
  <si>
    <t xml:space="preserve">Доп. работы</t>
  </si>
  <si>
    <t xml:space="preserve">Вид деятельности</t>
  </si>
  <si>
    <t xml:space="preserve">робот</t>
  </si>
  <si>
    <t xml:space="preserve">отгрузка</t>
  </si>
  <si>
    <t xml:space="preserve">склад</t>
  </si>
  <si>
    <t xml:space="preserve">за 28.09.2023</t>
  </si>
  <si>
    <t xml:space="preserve">торцовка кол ЧПУ,
склад</t>
  </si>
  <si>
    <t xml:space="preserve">за 27.09.2023</t>
  </si>
  <si>
    <t xml:space="preserve">торцовка кол ЧПУ</t>
  </si>
  <si>
    <t xml:space="preserve">Васильев,
Фомин</t>
  </si>
  <si>
    <t xml:space="preserve">за 26.09.2023</t>
  </si>
  <si>
    <t xml:space="preserve">Васильев,Фомин</t>
  </si>
  <si>
    <t xml:space="preserve">за 25.09.2023</t>
  </si>
  <si>
    <t xml:space="preserve">за 22.09.2023</t>
  </si>
  <si>
    <t xml:space="preserve">за 21.09.2023</t>
  </si>
  <si>
    <t xml:space="preserve">резьба в кол</t>
  </si>
  <si>
    <t xml:space="preserve">Степанова</t>
  </si>
  <si>
    <t xml:space="preserve">за 20.09.2023</t>
  </si>
  <si>
    <t xml:space="preserve">Васильев,
Белов, Cуворов</t>
  </si>
  <si>
    <t xml:space="preserve">Герасина</t>
  </si>
  <si>
    <t xml:space="preserve">за 19.09.2023</t>
  </si>
  <si>
    <t xml:space="preserve">уборка деталей у лазера, резка резьбы в кол</t>
  </si>
  <si>
    <t xml:space="preserve">за 18.09.2023</t>
  </si>
  <si>
    <t xml:space="preserve">Васильев,
Белов</t>
  </si>
  <si>
    <t xml:space="preserve">за 15.09.2023</t>
  </si>
  <si>
    <t xml:space="preserve">отгрузка, уборка у лазера</t>
  </si>
  <si>
    <t xml:space="preserve">Андреева</t>
  </si>
  <si>
    <t xml:space="preserve">резка резьбы в кол,
торцовка кол ЧПУ</t>
  </si>
  <si>
    <t xml:space="preserve">за 14.09.2023</t>
  </si>
  <si>
    <t xml:space="preserve">работа у лазера</t>
  </si>
  <si>
    <t xml:space="preserve">Поклад</t>
  </si>
  <si>
    <t xml:space="preserve">за 13.09.2023</t>
  </si>
  <si>
    <t xml:space="preserve">за 12.09.2023</t>
  </si>
  <si>
    <t xml:space="preserve">за 11.09.2023</t>
  </si>
  <si>
    <t xml:space="preserve">за 08.09.2023</t>
  </si>
  <si>
    <t xml:space="preserve">за 07.09.2023</t>
  </si>
  <si>
    <t xml:space="preserve">мойка галтовок, резьба в кол</t>
  </si>
  <si>
    <t xml:space="preserve">уборка роботов</t>
  </si>
  <si>
    <t xml:space="preserve">работы на лазере, разбор лесов</t>
  </si>
  <si>
    <t xml:space="preserve">за 06.09.2023</t>
  </si>
  <si>
    <t xml:space="preserve">резьба в кол,
торцовка кол ЧПУ</t>
  </si>
  <si>
    <t xml:space="preserve">за 05.09.2023</t>
  </si>
  <si>
    <t xml:space="preserve">Фомин,
Васильев</t>
  </si>
  <si>
    <t xml:space="preserve">приварка шпилек к панелям домофона, фрезеровка освобождения в корпусах М-2</t>
  </si>
  <si>
    <t xml:space="preserve">за 04.09.2023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</si>
</sst>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Таблица1145811172023262932353841442581114172023262932353841444750258111417202326293235384144535659626568258111417202326293235384144475053565962717477258111425817202326293235384144475053565962656871747780838625811141720232629323538414447505356596265892111" displayName="Таблица1145811172023262932353841442581114172023262932353841444750258111417202326293235384144535659626568258111417202326293235384144475053565962717477258111425817202326293235384144475053565962656871747780838625811141720232629323538414447505356596265892111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2.xml><?xml version="1.0" encoding="utf-8"?>
<table xmlns="http://schemas.openxmlformats.org/spreadsheetml/2006/main" id="2" name="Таблица1145811172023262932353841442581114172023262932353841444750258111417202326293235384144535659626568258111417202326293235384144475053565962717477258111425817202326293235384144475053565962656871747780838625811141720232629323538414447505356596265892114" displayName="Таблица1145811172023262932353841442581114172023262932353841444750258111417202326293235384144535659626568258111417202326293235384144475053565962717477258111425817202326293235384144475053565962656871747780838625811141720232629323538414447505356596265892114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3.xml><?xml version="1.0" encoding="utf-8"?>
<table xmlns="http://schemas.openxmlformats.org/spreadsheetml/2006/main" id="3" name="Таблица1145811172023262932353841442581114172023262932353841444750258111417202326293235384144535659626568258111417202326293235384144475053565962717477258111425817202326293235384144475053565962656871747780838625811141720232629323538414447505356596265892117" displayName="Таблица1145811172023262932353841442581114172023262932353841444750258111417202326293235384144535659626568258111417202326293235384144475053565962717477258111425817202326293235384144475053565962656871747780838625811141720232629323538414447505356596265892117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4.xml><?xml version="1.0" encoding="utf-8"?>
<table xmlns="http://schemas.openxmlformats.org/spreadsheetml/2006/main" id="4" name="Таблица1145811172023262932353841442581114172023262932353841444750258111417202326293235384144535659626568258111417202326293235384144475053565962717477258111425817202326293235384144475053565962656871747780838625811141720232629323538414447505356596265892120" displayName="Таблица1145811172023262932353841442581114172023262932353841444750258111417202326293235384144535659626568258111417202326293235384144475053565962717477258111425817202326293235384144475053565962656871747780838625811141720232629323538414447505356596265892120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5.xml><?xml version="1.0" encoding="utf-8"?>
<table xmlns="http://schemas.openxmlformats.org/spreadsheetml/2006/main" id="5" name="Таблица1145811172023262932353841442581114172023262932353841444750258111417202326293235384144535659626568258111417202326293235384144475053565962717477258111425817202326293235384144475053565962656871747780838625811141720232629323538414447505356596265892123" displayName="Таблица1145811172023262932353841442581114172023262932353841444750258111417202326293235384144535659626568258111417202326293235384144475053565962717477258111425817202326293235384144475053565962656871747780838625811141720232629323538414447505356596265892123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6.xml><?xml version="1.0" encoding="utf-8"?>
<table xmlns="http://schemas.openxmlformats.org/spreadsheetml/2006/main" id="6" name="Таблица1145811172023262932353841442581114172023262932353841444750258111417202326293235384144535659626568258111417202326293235384144475053565962717477258111425817202326293235384144475053565962656871747780838625811141720232629323538414447505356596265892126" displayName="Таблица1145811172023262932353841442581114172023262932353841444750258111417202326293235384144535659626568258111417202326293235384144475053565962717477258111425817202326293235384144475053565962656871747780838625811141720232629323538414447505356596265892126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7.xml><?xml version="1.0" encoding="utf-8"?>
<table xmlns="http://schemas.openxmlformats.org/spreadsheetml/2006/main" id="7" name="Таблица1145811172023262932353841442581114172023262932353841444750258111417202326293235384144535659626568258111417202326293235384144475053565962717477258111425817202326293235384144475053565962656871747780838625811141720232629323538414447505356596265892129" displayName="Таблица1145811172023262932353841442581114172023262932353841444750258111417202326293235384144535659626568258111417202326293235384144475053565962717477258111425817202326293235384144475053565962656871747780838625811141720232629323538414447505356596265892129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8.xml><?xml version="1.0" encoding="utf-8"?>
<table xmlns="http://schemas.openxmlformats.org/spreadsheetml/2006/main" id="8" name="Таблица1145811172023262932353841442581114172023262932353841444750258111417202326293235384144535659626568258111417202326293235384144475053565962717477258111425817202326293235384144475053565962656871747780838625811141720232629323538414447505356596265892132" displayName="Таблица1145811172023262932353841442581114172023262932353841444750258111417202326293235384144535659626568258111417202326293235384144475053565962717477258111425817202326293235384144475053565962656871747780838625811141720232629323538414447505356596265892132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9.xml><?xml version="1.0" encoding="utf-8"?>
<table xmlns="http://schemas.openxmlformats.org/spreadsheetml/2006/main" id="9" name="Таблица1145811172023262932353841442581114172023262932353841444750258111417202326293235384144535659626568258111417202326293235384144475053565962717477258111425817202326293235384144475053565962656871747780838625811141720232629323538414447505356596265892135" displayName="Таблица1145811172023262932353841442581114172023262932353841444750258111417202326293235384144535659626568258111417202326293235384144475053565962717477258111425817202326293235384144475053565962656871747780838625811141720232629323538414447505356596265892135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0.xml><?xml version="1.0" encoding="utf-8"?>
<table xmlns="http://schemas.openxmlformats.org/spreadsheetml/2006/main" id="10" name="Таблица1145811172023262932353841442581114172023262932353841444750258111417202326293235384144535659626568258111417202326293235384144475053565962717477258111425817202326293235384144475053565962656871747780838625811141720232629323538414447505356596265892138" displayName="Таблица1145811172023262932353841442581114172023262932353841444750258111417202326293235384144535659626568258111417202326293235384144475053565962717477258111425817202326293235384144475053565962656871747780838625811141720232629323538414447505356596265892138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1.xml><?xml version="1.0" encoding="utf-8"?>
<table xmlns="http://schemas.openxmlformats.org/spreadsheetml/2006/main" id="11" name="Таблица1145811172023262932353841442581114172023262932353841444750258111417202326293235384144535659626568258111417202326293235384144475053565962717477258111425817202326293235384144475053565962656871747780838625811141720232629323538414447505356596265892141" displayName="Таблица1145811172023262932353841442581114172023262932353841444750258111417202326293235384144535659626568258111417202326293235384144475053565962717477258111425817202326293235384144475053565962656871747780838625811141720232629323538414447505356596265892141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2.xml><?xml version="1.0" encoding="utf-8"?>
<table xmlns="http://schemas.openxmlformats.org/spreadsheetml/2006/main" id="12" name="Таблица1145811172023262932353841442581114172023262932353841444750258111417202326293235384144535659626568258111417202326293235384144475053565962717477258111425817202326293235384144475053565962656871747780838625811141720232629323538414447505356596265892142" displayName="Таблица1145811172023262932353841442581114172023262932353841444750258111417202326293235384144535659626568258111417202326293235384144475053565962717477258111425817202326293235384144475053565962656871747780838625811141720232629323538414447505356596265892142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3.xml><?xml version="1.0" encoding="utf-8"?>
<table xmlns="http://schemas.openxmlformats.org/spreadsheetml/2006/main" id="13" name="Таблица1145811172023262932353841442581114172023262932353841444750258111417202326293235384144535659626568258111417202326293235384144475053565962717477258111425817202326293235384144475053565962656871747780838625811141720232629323538414447505356596265892144" displayName="Таблица1145811172023262932353841442581114172023262932353841444750258111417202326293235384144535659626568258111417202326293235384144475053565962717477258111425817202326293235384144475053565962656871747780838625811141720232629323538414447505356596265892144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4.xml><?xml version="1.0" encoding="utf-8"?>
<table xmlns="http://schemas.openxmlformats.org/spreadsheetml/2006/main" id="14" name="Таблица1145811172023262932353841442581114172023262932353841444750258111417202326293235384144535659626568258111417202326293235384144475053565962717477258111425817202326293235384144475053565962656871747780838625811141720232629323538414447505356596265892145" displayName="Таблица1145811172023262932353841442581114172023262932353841444750258111417202326293235384144535659626568258111417202326293235384144475053565962717477258111425817202326293235384144475053565962656871747780838625811141720232629323538414447505356596265892145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5.xml><?xml version="1.0" encoding="utf-8"?>
<table xmlns="http://schemas.openxmlformats.org/spreadsheetml/2006/main" id="15" name="Таблица1145811172023262932353841442581114172023262932353841444750258111417202326293235384144535659626568258111417202326293235384144475053565962717477258111425817202326293235384144475053565962656871747780838625811141720232629323538414447505356596265892147" displayName="Таблица1145811172023262932353841442581114172023262932353841444750258111417202326293235384144535659626568258111417202326293235384144475053565962717477258111425817202326293235384144475053565962656871747780838625811141720232629323538414447505356596265892147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6.xml><?xml version="1.0" encoding="utf-8"?>
<table xmlns="http://schemas.openxmlformats.org/spreadsheetml/2006/main" id="16" name="Таблица1145811172023262932353841442581114172023262932353841444750258111417202326293235384144535659626568258111417202326293235384144475053565962717477258111425817202326293235384144475053565962656871747780838625811141720232629323538414447505356596265892148" displayName="Таблица1145811172023262932353841442581114172023262932353841444750258111417202326293235384144535659626568258111417202326293235384144475053565962717477258111425817202326293235384144475053565962656871747780838625811141720232629323538414447505356596265892148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7.xml><?xml version="1.0" encoding="utf-8"?>
<table xmlns="http://schemas.openxmlformats.org/spreadsheetml/2006/main" id="17" name="Таблица1145811172023262932353841442581114172023262932353841444750258111417202326293235384144535659626568258111417202326293235384144475053565962717477258111425817202326293235384144475053565962656871747780838625811141720232629323538414447505356596265892150" displayName="Таблица1145811172023262932353841442581114172023262932353841444750258111417202326293235384144535659626568258111417202326293235384144475053565962717477258111425817202326293235384144475053565962656871747780838625811141720232629323538414447505356596265892150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8.xml><?xml version="1.0" encoding="utf-8"?>
<table xmlns="http://schemas.openxmlformats.org/spreadsheetml/2006/main" id="18" name="Таблица1145811172023262932353841442581114172023262932353841444750258111417202326293235384144535659626568258111417202326293235384144475053565962717477258111425817202326293235384144475053565962656871747780838625811141720232629323538414447505356596265892153" displayName="Таблица1145811172023262932353841442581114172023262932353841444750258111417202326293235384144535659626568258111417202326293235384144475053565962717477258111425817202326293235384144475053565962656871747780838625811141720232629323538414447505356596265892153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9.xml><?xml version="1.0" encoding="utf-8"?>
<table xmlns="http://schemas.openxmlformats.org/spreadsheetml/2006/main" id="19" name="Таблица1145811172023262932353841442581114172023262932353841444750258111417202326293235384144535659626568258111417202326293235384144475053565962717477258111425817202326293235384144475053565962656871747780838625811141720232629323538414447505356596265892156" displayName="Таблица1145811172023262932353841442581114172023262932353841444750258111417202326293235384144535659626568258111417202326293235384144475053565962717477258111425817202326293235384144475053565962656871747780838625811141720232629323538414447505356596265892156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20.xml><?xml version="1.0" encoding="utf-8"?>
<table xmlns="http://schemas.openxmlformats.org/spreadsheetml/2006/main" id="20" name="Таблица1145811172023262932353841442581114172023262932353841444750258111417202326293235384144535659626568258111417202326293235384144475053565962717477258111425817202326293235384144475053565962656871747780838625811141720232629323538414447505356596265892159" displayName="Таблица1145811172023262932353841442581114172023262932353841444750258111417202326293235384144535659626568258111417202326293235384144475053565962717477258111425817202326293235384144475053565962656871747780838625811141720232629323538414447505356596265892159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21.xml><?xml version="1.0" encoding="utf-8"?>
<table xmlns="http://schemas.openxmlformats.org/spreadsheetml/2006/main" id="21" name="Таблица2156912182124273033363942453691215182124273033363942454851369121518212427303336394245545760636669369121518212427303336394245485154576063727578369121536918212427303336394245485154576063666972757881848736912151821242730333639424548515457606366903112" displayName="Таблица2156912182124273033363942453691215182124273033363942454851369121518212427303336394245545760636669369121518212427303336394245485154576063727578369121536918212427303336394245485154576063666972757881848736912151821242730333639424548515457606366903112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2.xml><?xml version="1.0" encoding="utf-8"?>
<table xmlns="http://schemas.openxmlformats.org/spreadsheetml/2006/main" id="22" name="Таблица2156912182124273033363942453691215182124273033363942454851369121518212427303336394245545760636669369121518212427303336394245485154576063727578369121536918212427303336394245485154576063666972757881848736912151821242730333639424548515457606366903115" displayName="Таблица2156912182124273033363942453691215182124273033363942454851369121518212427303336394245545760636669369121518212427303336394245485154576063727578369121536918212427303336394245485154576063666972757881848736912151821242730333639424548515457606366903115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3.xml><?xml version="1.0" encoding="utf-8"?>
<table xmlns="http://schemas.openxmlformats.org/spreadsheetml/2006/main" id="23" name="Таблица2156912182124273033363942453691215182124273033363942454851369121518212427303336394245545760636669369121518212427303336394245485154576063727578369121536918212427303336394245485154576063666972757881848736912151821242730333639424548515457606366903118" displayName="Таблица2156912182124273033363942453691215182124273033363942454851369121518212427303336394245545760636669369121518212427303336394245485154576063727578369121536918212427303336394245485154576063666972757881848736912151821242730333639424548515457606366903118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4.xml><?xml version="1.0" encoding="utf-8"?>
<table xmlns="http://schemas.openxmlformats.org/spreadsheetml/2006/main" id="24" name="Таблица2156912182124273033363942453691215182124273033363942454851369121518212427303336394245545760636669369121518212427303336394245485154576063727578369121536918212427303336394245485154576063666972757881848736912151821242730333639424548515457606366903121" displayName="Таблица2156912182124273033363942453691215182124273033363942454851369121518212427303336394245545760636669369121518212427303336394245485154576063727578369121536918212427303336394245485154576063666972757881848736912151821242730333639424548515457606366903121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5.xml><?xml version="1.0" encoding="utf-8"?>
<table xmlns="http://schemas.openxmlformats.org/spreadsheetml/2006/main" id="25" name="Таблица2156912182124273033363942453691215182124273033363942454851369121518212427303336394245545760636669369121518212427303336394245485154576063727578369121536918212427303336394245485154576063666972757881848736912151821242730333639424548515457606366903124" displayName="Таблица2156912182124273033363942453691215182124273033363942454851369121518212427303336394245545760636669369121518212427303336394245485154576063727578369121536918212427303336394245485154576063666972757881848736912151821242730333639424548515457606366903124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6.xml><?xml version="1.0" encoding="utf-8"?>
<table xmlns="http://schemas.openxmlformats.org/spreadsheetml/2006/main" id="26" name="Таблица2156912182124273033363942453691215182124273033363942454851369121518212427303336394245545760636669369121518212427303336394245485154576063727578369121536918212427303336394245485154576063666972757881848736912151821242730333639424548515457606366903127" displayName="Таблица2156912182124273033363942453691215182124273033363942454851369121518212427303336394245545760636669369121518212427303336394245485154576063727578369121536918212427303336394245485154576063666972757881848736912151821242730333639424548515457606366903127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7.xml><?xml version="1.0" encoding="utf-8"?>
<table xmlns="http://schemas.openxmlformats.org/spreadsheetml/2006/main" id="27" name="Таблица2156912182124273033363942453691215182124273033363942454851369121518212427303336394245545760636669369121518212427303336394245485154576063727578369121536918212427303336394245485154576063666972757881848736912151821242730333639424548515457606366903130" displayName="Таблица2156912182124273033363942453691215182124273033363942454851369121518212427303336394245545760636669369121518212427303336394245485154576063727578369121536918212427303336394245485154576063666972757881848736912151821242730333639424548515457606366903130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8.xml><?xml version="1.0" encoding="utf-8"?>
<table xmlns="http://schemas.openxmlformats.org/spreadsheetml/2006/main" id="28" name="Таблица2156912182124273033363942453691215182124273033363942454851369121518212427303336394245545760636669369121518212427303336394245485154576063727578369121536918212427303336394245485154576063666972757881848736912151821242730333639424548515457606366903133" displayName="Таблица2156912182124273033363942453691215182124273033363942454851369121518212427303336394245545760636669369121518212427303336394245485154576063727578369121536918212427303336394245485154576063666972757881848736912151821242730333639424548515457606366903133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9.xml><?xml version="1.0" encoding="utf-8"?>
<table xmlns="http://schemas.openxmlformats.org/spreadsheetml/2006/main" id="29" name="Таблица2156912182124273033363942453691215182124273033363942454851369121518212427303336394245545760636669369121518212427303336394245485154576063727578369121536918212427303336394245485154576063666972757881848736912151821242730333639424548515457606366903136" displayName="Таблица2156912182124273033363942453691215182124273033363942454851369121518212427303336394245545760636669369121518212427303336394245485154576063727578369121536918212427303336394245485154576063666972757881848736912151821242730333639424548515457606366903136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0.xml><?xml version="1.0" encoding="utf-8"?>
<table xmlns="http://schemas.openxmlformats.org/spreadsheetml/2006/main" id="30" name="Таблица2156912182124273033363942453691215182124273033363942454851369121518212427303336394245545760636669369121518212427303336394245485154576063727578369121536918212427303336394245485154576063666972757881848736912151821242730333639424548515457606366903139" displayName="Таблица2156912182124273033363942453691215182124273033363942454851369121518212427303336394245545760636669369121518212427303336394245485154576063727578369121536918212427303336394245485154576063666972757881848736912151821242730333639424548515457606366903139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1.xml><?xml version="1.0" encoding="utf-8"?>
<table xmlns="http://schemas.openxmlformats.org/spreadsheetml/2006/main" id="31" name="Таблица2156912182124273033363942453691215182124273033363942454851369121518212427303336394245545760636669369121518212427303336394245485154576063727578369121536918212427303336394245485154576063666972757881848736912151821242730333639424548515457606366903142" displayName="Таблица2156912182124273033363942453691215182124273033363942454851369121518212427303336394245545760636669369121518212427303336394245485154576063727578369121536918212427303336394245485154576063666972757881848736912151821242730333639424548515457606366903142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2.xml><?xml version="1.0" encoding="utf-8"?>
<table xmlns="http://schemas.openxmlformats.org/spreadsheetml/2006/main" id="32" name="Таблица2156912182124273033363942453691215182124273033363942454851369121518212427303336394245545760636669369121518212427303336394245485154576063727578369121536918212427303336394245485154576063666972757881848736912151821242730333639424548515457606366903143" displayName="Таблица2156912182124273033363942453691215182124273033363942454851369121518212427303336394245545760636669369121518212427303336394245485154576063727578369121536918212427303336394245485154576063666972757881848736912151821242730333639424548515457606366903143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3.xml><?xml version="1.0" encoding="utf-8"?>
<table xmlns="http://schemas.openxmlformats.org/spreadsheetml/2006/main" id="33" name="Таблица2156912182124273033363942453691215182124273033363942454851369121518212427303336394245545760636669369121518212427303336394245485154576063727578369121536918212427303336394245485154576063666972757881848736912151821242730333639424548515457606366903145" displayName="Таблица2156912182124273033363942453691215182124273033363942454851369121518212427303336394245545760636669369121518212427303336394245485154576063727578369121536918212427303336394245485154576063666972757881848736912151821242730333639424548515457606366903145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4.xml><?xml version="1.0" encoding="utf-8"?>
<table xmlns="http://schemas.openxmlformats.org/spreadsheetml/2006/main" id="34" name="Таблица2156912182124273033363942453691215182124273033363942454851369121518212427303336394245545760636669369121518212427303336394245485154576063727578369121536918212427303336394245485154576063666972757881848736912151821242730333639424548515457606366903146" displayName="Таблица2156912182124273033363942453691215182124273033363942454851369121518212427303336394245545760636669369121518212427303336394245485154576063727578369121536918212427303336394245485154576063666972757881848736912151821242730333639424548515457606366903146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5.xml><?xml version="1.0" encoding="utf-8"?>
<table xmlns="http://schemas.openxmlformats.org/spreadsheetml/2006/main" id="35" name="Таблица2156912182124273033363942453691215182124273033363942454851369121518212427303336394245545760636669369121518212427303336394245485154576063727578369121536918212427303336394245485154576063666972757881848736912151821242730333639424548515457606366903148" displayName="Таблица2156912182124273033363942453691215182124273033363942454851369121518212427303336394245545760636669369121518212427303336394245485154576063727578369121536918212427303336394245485154576063666972757881848736912151821242730333639424548515457606366903148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6.xml><?xml version="1.0" encoding="utf-8"?>
<table xmlns="http://schemas.openxmlformats.org/spreadsheetml/2006/main" id="36" name="Таблица2156912182124273033363942453691215182124273033363942454851369121518212427303336394245545760636669369121518212427303336394245485154576063727578369121536918212427303336394245485154576063666972757881848736912151821242730333639424548515457606366903149" displayName="Таблица2156912182124273033363942453691215182124273033363942454851369121518212427303336394245545760636669369121518212427303336394245485154576063727578369121536918212427303336394245485154576063666972757881848736912151821242730333639424548515457606366903149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7.xml><?xml version="1.0" encoding="utf-8"?>
<table xmlns="http://schemas.openxmlformats.org/spreadsheetml/2006/main" id="37" name="Таблица2156912182124273033363942453691215182124273033363942454851369121518212427303336394245545760636669369121518212427303336394245485154576063727578369121536918212427303336394245485154576063666972757881848736912151821242730333639424548515457606366903151" displayName="Таблица2156912182124273033363942453691215182124273033363942454851369121518212427303336394245545760636669369121518212427303336394245485154576063727578369121536918212427303336394245485154576063666972757881848736912151821242730333639424548515457606366903151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8.xml><?xml version="1.0" encoding="utf-8"?>
<table xmlns="http://schemas.openxmlformats.org/spreadsheetml/2006/main" id="38" name="Таблица2156912182124273033363942453691215182124273033363942454851369121518212427303336394245545760636669369121518212427303336394245485154576063727578369121536918212427303336394245485154576063666972757881848736912151821242730333639424548515457606366903154" displayName="Таблица2156912182124273033363942453691215182124273033363942454851369121518212427303336394245545760636669369121518212427303336394245485154576063727578369121536918212427303336394245485154576063666972757881848736912151821242730333639424548515457606366903154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9.xml><?xml version="1.0" encoding="utf-8"?>
<table xmlns="http://schemas.openxmlformats.org/spreadsheetml/2006/main" id="39" name="Таблица2156912182124273033363942453691215182124273033363942454851369121518212427303336394245545760636669369121518212427303336394245485154576063727578369121536918212427303336394245485154576063666972757881848736912151821242730333639424548515457606366903157" displayName="Таблица2156912182124273033363942453691215182124273033363942454851369121518212427303336394245545760636669369121518212427303336394245485154576063727578369121536918212427303336394245485154576063666972757881848736912151821242730333639424548515457606366903157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0.xml><?xml version="1.0" encoding="utf-8"?>
<table xmlns="http://schemas.openxmlformats.org/spreadsheetml/2006/main" id="40" name="Таблица2156912182124273033363942453691215182124273033363942454851369121518212427303336394245545760636669369121518212427303336394245485154576063727578369121536918212427303336394245485154576063666972757881848736912151821242730333639424548515457606366903160" displayName="Таблица2156912182124273033363942453691215182124273033363942454851369121518212427303336394245545760636669369121518212427303336394245485154576063727578369121536918212427303336394245485154576063666972757881848736912151821242730333639424548515457606366903160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1.xml><?xml version="1.0" encoding="utf-8"?>
<table xmlns="http://schemas.openxmlformats.org/spreadsheetml/2006/main" id="41" name="Таблица3167101319222528313437404346471013161922252831343740434649524710131619222528313437404346555861646770471013161922252831343740434649525558616473767947101316471019222528313437404346495255586164677073767982858847101316192225283134374043464952555861110" displayName="Таблица3167101319222528313437404346471013161922252831343740434649524710131619222528313437404346555861646770471013161922252831343740434649525558616473767947101316471019222528313437404346495255586164677073767982858847101316192225283134374043464952555861110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2.xml><?xml version="1.0" encoding="utf-8"?>
<table xmlns="http://schemas.openxmlformats.org/spreadsheetml/2006/main" id="42" name="Таблица3167101319222528313437404346471013161922252831343740434649524710131619222528313437404346555861646770471013161922252831343740434649525558616473767947101316471019222528313437404346495255586164677073767982858847101316192225283134374043464952555861113" displayName="Таблица3167101319222528313437404346471013161922252831343740434649524710131619222528313437404346555861646770471013161922252831343740434649525558616473767947101316471019222528313437404346495255586164677073767982858847101316192225283134374043464952555861113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3.xml><?xml version="1.0" encoding="utf-8"?>
<table xmlns="http://schemas.openxmlformats.org/spreadsheetml/2006/main" id="43" name="Таблица3167101319222528313437404346471013161922252831343740434649524710131619222528313437404346555861646770471013161922252831343740434649525558616473767947101316471019222528313437404346495255586164677073767982858847101316192225283134374043464952555861116" displayName="Таблица3167101319222528313437404346471013161922252831343740434649524710131619222528313437404346555861646770471013161922252831343740434649525558616473767947101316471019222528313437404346495255586164677073767982858847101316192225283134374043464952555861116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4.xml><?xml version="1.0" encoding="utf-8"?>
<table xmlns="http://schemas.openxmlformats.org/spreadsheetml/2006/main" id="44" name="Таблица3167101319222528313437404346471013161922252831343740434649524710131619222528313437404346555861646770471013161922252831343740434649525558616473767947101316471019222528313437404346495255586164677073767982858847101316192225283134374043464952555861119" displayName="Таблица3167101319222528313437404346471013161922252831343740434649524710131619222528313437404346555861646770471013161922252831343740434649525558616473767947101316471019222528313437404346495255586164677073767982858847101316192225283134374043464952555861119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5.xml><?xml version="1.0" encoding="utf-8"?>
<table xmlns="http://schemas.openxmlformats.org/spreadsheetml/2006/main" id="45" name="Таблица3167101319222528313437404346471013161922252831343740434649524710131619222528313437404346555861646770471013161922252831343740434649525558616473767947101316471019222528313437404346495255586164677073767982858847101316192225283134374043464952555861122" displayName="Таблица3167101319222528313437404346471013161922252831343740434649524710131619222528313437404346555861646770471013161922252831343740434649525558616473767947101316471019222528313437404346495255586164677073767982858847101316192225283134374043464952555861122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6.xml><?xml version="1.0" encoding="utf-8"?>
<table xmlns="http://schemas.openxmlformats.org/spreadsheetml/2006/main" id="46" name="Таблица3167101319222528313437404346471013161922252831343740434649524710131619222528313437404346555861646770471013161922252831343740434649525558616473767947101316471019222528313437404346495255586164677073767982858847101316192225283134374043464952555861125" displayName="Таблица3167101319222528313437404346471013161922252831343740434649524710131619222528313437404346555861646770471013161922252831343740434649525558616473767947101316471019222528313437404346495255586164677073767982858847101316192225283134374043464952555861125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7.xml><?xml version="1.0" encoding="utf-8"?>
<table xmlns="http://schemas.openxmlformats.org/spreadsheetml/2006/main" id="47" name="Таблица3167101319222528313437404346471013161922252831343740434649524710131619222528313437404346555861646770471013161922252831343740434649525558616473767947101316471019222528313437404346495255586164677073767982858847101316192225283134374043464952555861128" displayName="Таблица3167101319222528313437404346471013161922252831343740434649524710131619222528313437404346555861646770471013161922252831343740434649525558616473767947101316471019222528313437404346495255586164677073767982858847101316192225283134374043464952555861128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8.xml><?xml version="1.0" encoding="utf-8"?>
<table xmlns="http://schemas.openxmlformats.org/spreadsheetml/2006/main" id="48" name="Таблица3167101319222528313437404346471013161922252831343740434649524710131619222528313437404346555861646770471013161922252831343740434649525558616473767947101316471019222528313437404346495255586164677073767982858847101316192225283134374043464952555861131" displayName="Таблица3167101319222528313437404346471013161922252831343740434649524710131619222528313437404346555861646770471013161922252831343740434649525558616473767947101316471019222528313437404346495255586164677073767982858847101316192225283134374043464952555861131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9.xml><?xml version="1.0" encoding="utf-8"?>
<table xmlns="http://schemas.openxmlformats.org/spreadsheetml/2006/main" id="49" name="Таблица3167101319222528313437404346471013161922252831343740434649524710131619222528313437404346555861646770471013161922252831343740434649525558616473767947101316471019222528313437404346495255586164677073767982858847101316192225283134374043464952555861134" displayName="Таблица3167101319222528313437404346471013161922252831343740434649524710131619222528313437404346555861646770471013161922252831343740434649525558616473767947101316471019222528313437404346495255586164677073767982858847101316192225283134374043464952555861134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0.xml><?xml version="1.0" encoding="utf-8"?>
<table xmlns="http://schemas.openxmlformats.org/spreadsheetml/2006/main" id="50" name="Таблица3167101319222528313437404346471013161922252831343740434649524710131619222528313437404346555861646770471013161922252831343740434649525558616473767947101316471019222528313437404346495255586164677073767982858847101316192225283134374043464952555861137" displayName="Таблица3167101319222528313437404346471013161922252831343740434649524710131619222528313437404346555861646770471013161922252831343740434649525558616473767947101316471019222528313437404346495255586164677073767982858847101316192225283134374043464952555861137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1.xml><?xml version="1.0" encoding="utf-8"?>
<table xmlns="http://schemas.openxmlformats.org/spreadsheetml/2006/main" id="51" name="Таблица3167101319222528313437404346471013161922252831343740434649524710131619222528313437404346555861646770471013161922252831343740434649525558616473767947101316471019222528313437404346495255586164677073767982858847101316192225283134374043464952555861140" displayName="Таблица3167101319222528313437404346471013161922252831343740434649524710131619222528313437404346555861646770471013161922252831343740434649525558616473767947101316471019222528313437404346495255586164677073767982858847101316192225283134374043464952555861140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2.xml><?xml version="1.0" encoding="utf-8"?>
<table xmlns="http://schemas.openxmlformats.org/spreadsheetml/2006/main" id="52" name="Таблица3167101319222528313437404346471013161922252831343740434649524710131619222528313437404346555861646770471013161922252831343740434649525558616473767947101316471019222528313437404346495255586164677073767982858847101316192225283134374043464952555861143" displayName="Таблица3167101319222528313437404346471013161922252831343740434649524710131619222528313437404346555861646770471013161922252831343740434649525558616473767947101316471019222528313437404346495255586164677073767982858847101316192225283134374043464952555861143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3.xml><?xml version="1.0" encoding="utf-8"?>
<table xmlns="http://schemas.openxmlformats.org/spreadsheetml/2006/main" id="53" name="Таблица3167101319222528313437404346471013161922252831343740434649524710131619222528313437404346555861646770471013161922252831343740434649525558616473767947101316471019222528313437404346495255586164677073767982858847101316192225283134374043464952555861144" displayName="Таблица3167101319222528313437404346471013161922252831343740434649524710131619222528313437404346555861646770471013161922252831343740434649525558616473767947101316471019222528313437404346495255586164677073767982858847101316192225283134374043464952555861144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4.xml><?xml version="1.0" encoding="utf-8"?>
<table xmlns="http://schemas.openxmlformats.org/spreadsheetml/2006/main" id="54" name="Таблица3167101319222528313437404346471013161922252831343740434649524710131619222528313437404346555861646770471013161922252831343740434649525558616473767947101316471019222528313437404346495255586164677073767982858847101316192225283134374043464952555861146" displayName="Таблица3167101319222528313437404346471013161922252831343740434649524710131619222528313437404346555861646770471013161922252831343740434649525558616473767947101316471019222528313437404346495255586164677073767982858847101316192225283134374043464952555861146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5.xml><?xml version="1.0" encoding="utf-8"?>
<table xmlns="http://schemas.openxmlformats.org/spreadsheetml/2006/main" id="55" name="Таблица3167101319222528313437404346471013161922252831343740434649524710131619222528313437404346555861646770471013161922252831343740434649525558616473767947101316471019222528313437404346495255586164677073767982858847101316192225283134374043464952555861147" displayName="Таблица3167101319222528313437404346471013161922252831343740434649524710131619222528313437404346555861646770471013161922252831343740434649525558616473767947101316471019222528313437404346495255586164677073767982858847101316192225283134374043464952555861147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6.xml><?xml version="1.0" encoding="utf-8"?>
<table xmlns="http://schemas.openxmlformats.org/spreadsheetml/2006/main" id="56" name="Таблица3167101319222528313437404346471013161922252831343740434649524710131619222528313437404346555861646770471013161922252831343740434649525558616473767947101316471019222528313437404346495255586164677073767982858847101316192225283134374043464952555861149" displayName="Таблица3167101319222528313437404346471013161922252831343740434649524710131619222528313437404346555861646770471013161922252831343740434649525558616473767947101316471019222528313437404346495255586164677073767982858847101316192225283134374043464952555861149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7.xml><?xml version="1.0" encoding="utf-8"?>
<table xmlns="http://schemas.openxmlformats.org/spreadsheetml/2006/main" id="57" name="Таблица3167101319222528313437404346471013161922252831343740434649524710131619222528313437404346555861646770471013161922252831343740434649525558616473767947101316471019222528313437404346495255586164677073767982858847101316192225283134374043464952555861152" displayName="Таблица3167101319222528313437404346471013161922252831343740434649524710131619222528313437404346555861646770471013161922252831343740434649525558616473767947101316471019222528313437404346495255586164677073767982858847101316192225283134374043464952555861152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8.xml><?xml version="1.0" encoding="utf-8"?>
<table xmlns="http://schemas.openxmlformats.org/spreadsheetml/2006/main" id="58" name="Таблица3167101319222528313437404346471013161922252831343740434649524710131619222528313437404346555861646770471013161922252831343740434649525558616473767947101316471019222528313437404346495255586164677073767982858847101316192225283134374043464952555861155" displayName="Таблица3167101319222528313437404346471013161922252831343740434649524710131619222528313437404346555861646770471013161922252831343740434649525558616473767947101316471019222528313437404346495255586164677073767982858847101316192225283134374043464952555861155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9.xml><?xml version="1.0" encoding="utf-8"?>
<table xmlns="http://schemas.openxmlformats.org/spreadsheetml/2006/main" id="59" name="Таблица3167101319222528313437404346471013161922252831343740434649524710131619222528313437404346555861646770471013161922252831343740434649525558616473767947101316471019222528313437404346495255586164677073767982858847101316192225283134374043464952555861158" displayName="Таблица3167101319222528313437404346471013161922252831343740434649524710131619222528313437404346555861646770471013161922252831343740434649525558616473767947101316471019222528313437404346495255586164677073767982858847101316192225283134374043464952555861158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0.xml><?xml version="1.0" encoding="utf-8"?>
<table xmlns="http://schemas.openxmlformats.org/spreadsheetml/2006/main" id="60" name="Таблица3167101319222528313437404346471013161922252831343740434649524710131619222528313437404346555861646770471013161922252831343740434649525558616473767947101316471019222528313437404346495255586164677073767982858847101316192225283134374043464952555861161" displayName="Таблица3167101319222528313437404346471013161922252831343740434649524710131619222528313437404346555861646770471013161922252831343740434649525558616473767947101316471019222528313437404346495255586164677073767982858847101316192225283134374043464952555861161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20.xml"/><Relationship Id="rId2" Type="http://schemas.openxmlformats.org/officeDocument/2006/relationships/table" Target="../tables/table40.xml"/><Relationship Id="rId3" Type="http://schemas.openxmlformats.org/officeDocument/2006/relationships/table" Target="../tables/table60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9.xml"/><Relationship Id="rId2" Type="http://schemas.openxmlformats.org/officeDocument/2006/relationships/table" Target="../tables/table39.xml"/><Relationship Id="rId3" Type="http://schemas.openxmlformats.org/officeDocument/2006/relationships/table" Target="../tables/table59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8.xml"/><Relationship Id="rId2" Type="http://schemas.openxmlformats.org/officeDocument/2006/relationships/table" Target="../tables/table38.xml"/><Relationship Id="rId3" Type="http://schemas.openxmlformats.org/officeDocument/2006/relationships/table" Target="../tables/table58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7.xml"/><Relationship Id="rId2" Type="http://schemas.openxmlformats.org/officeDocument/2006/relationships/table" Target="../tables/table37.xml"/><Relationship Id="rId3" Type="http://schemas.openxmlformats.org/officeDocument/2006/relationships/table" Target="../tables/table57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15.xml"/><Relationship Id="rId2" Type="http://schemas.openxmlformats.org/officeDocument/2006/relationships/table" Target="../tables/table35.xml"/><Relationship Id="rId3" Type="http://schemas.openxmlformats.org/officeDocument/2006/relationships/table" Target="../tables/table56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16.xml"/><Relationship Id="rId2" Type="http://schemas.openxmlformats.org/officeDocument/2006/relationships/table" Target="../tables/table36.xml"/><Relationship Id="rId3" Type="http://schemas.openxmlformats.org/officeDocument/2006/relationships/table" Target="../tables/table4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14.xml"/><Relationship Id="rId2" Type="http://schemas.openxmlformats.org/officeDocument/2006/relationships/table" Target="../tables/table34.xml"/><Relationship Id="rId3" Type="http://schemas.openxmlformats.org/officeDocument/2006/relationships/table" Target="../tables/table55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table" Target="../tables/table12.xml"/><Relationship Id="rId2" Type="http://schemas.openxmlformats.org/officeDocument/2006/relationships/table" Target="../tables/table32.xml"/><Relationship Id="rId3" Type="http://schemas.openxmlformats.org/officeDocument/2006/relationships/table" Target="../tables/table53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table" Target="../tables/table13.xml"/><Relationship Id="rId2" Type="http://schemas.openxmlformats.org/officeDocument/2006/relationships/table" Target="../tables/table33.xml"/><Relationship Id="rId3" Type="http://schemas.openxmlformats.org/officeDocument/2006/relationships/table" Target="../tables/table54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table" Target="../tables/table11.xml"/><Relationship Id="rId2" Type="http://schemas.openxmlformats.org/officeDocument/2006/relationships/table" Target="../tables/table31.xml"/><Relationship Id="rId3" Type="http://schemas.openxmlformats.org/officeDocument/2006/relationships/table" Target="../tables/table52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table" Target="../tables/table10.xml"/><Relationship Id="rId2" Type="http://schemas.openxmlformats.org/officeDocument/2006/relationships/table" Target="../tables/table30.xml"/><Relationship Id="rId3" Type="http://schemas.openxmlformats.org/officeDocument/2006/relationships/table" Target="../tables/table5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table" Target="../tables/table9.xml"/><Relationship Id="rId2" Type="http://schemas.openxmlformats.org/officeDocument/2006/relationships/table" Target="../tables/table29.xml"/><Relationship Id="rId3" Type="http://schemas.openxmlformats.org/officeDocument/2006/relationships/table" Target="../tables/table50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table" Target="../tables/table8.xml"/><Relationship Id="rId2" Type="http://schemas.openxmlformats.org/officeDocument/2006/relationships/table" Target="../tables/table28.xml"/><Relationship Id="rId3" Type="http://schemas.openxmlformats.org/officeDocument/2006/relationships/table" Target="../tables/table49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27.xml"/><Relationship Id="rId3" Type="http://schemas.openxmlformats.org/officeDocument/2006/relationships/table" Target="../tables/table48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table" Target="../tables/table6.xml"/><Relationship Id="rId2" Type="http://schemas.openxmlformats.org/officeDocument/2006/relationships/table" Target="../tables/table26.xml"/><Relationship Id="rId3" Type="http://schemas.openxmlformats.org/officeDocument/2006/relationships/table" Target="../tables/table47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25.xml"/><Relationship Id="rId3" Type="http://schemas.openxmlformats.org/officeDocument/2006/relationships/table" Target="../tables/table46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table" Target="../tables/table4.xml"/><Relationship Id="rId2" Type="http://schemas.openxmlformats.org/officeDocument/2006/relationships/table" Target="../tables/table24.xml"/><Relationship Id="rId3" Type="http://schemas.openxmlformats.org/officeDocument/2006/relationships/table" Target="../tables/table45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23.xml"/><Relationship Id="rId3" Type="http://schemas.openxmlformats.org/officeDocument/2006/relationships/table" Target="../tables/table44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table" Target="../tables/table2.xml"/><Relationship Id="rId2" Type="http://schemas.openxmlformats.org/officeDocument/2006/relationships/table" Target="../tables/table22.xml"/><Relationship Id="rId3" Type="http://schemas.openxmlformats.org/officeDocument/2006/relationships/table" Target="../tables/table43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1.xml"/><Relationship Id="rId3" Type="http://schemas.openxmlformats.org/officeDocument/2006/relationships/table" Target="../tables/table4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1" activeCellId="0" sqref="E21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1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105</v>
      </c>
      <c r="D4" s="0" t="n">
        <f aca="false">$B$4*$C$4</f>
        <v>1176</v>
      </c>
      <c r="E4" s="0" t="n">
        <v>105</v>
      </c>
      <c r="F4" s="0" t="n">
        <f aca="false">$B$4*$E$4</f>
        <v>1176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150</v>
      </c>
      <c r="D9" s="0" t="n">
        <f aca="false">$B$9*$C$9</f>
        <v>1680</v>
      </c>
      <c r="E9" s="0" t="n">
        <v>150</v>
      </c>
      <c r="F9" s="0" t="n">
        <f aca="false">$B$9*$E$9</f>
        <v>1680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90</v>
      </c>
      <c r="D10" s="0" t="n">
        <f aca="false">$B$10*$C$10</f>
        <v>1161</v>
      </c>
      <c r="E10" s="0" t="n">
        <v>90</v>
      </c>
      <c r="F10" s="0" t="n">
        <f aca="false">$B$10*$E$10</f>
        <v>1161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5" t="s">
        <v>23</v>
      </c>
      <c r="C13" s="5"/>
      <c r="D13" s="0" t="n">
        <f aca="false">SUM(D4:D12)</f>
        <v>4017</v>
      </c>
      <c r="E13" s="5" t="s">
        <v>24</v>
      </c>
      <c r="F13" s="0" t="n">
        <f aca="false">SUM(F4:F12)</f>
        <v>4017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2.5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5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10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4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10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6</v>
      </c>
    </row>
    <row r="27" customFormat="false" ht="15" hidden="false" customHeight="false" outlineLevel="0" collapsed="false">
      <c r="A27" s="0" t="s">
        <v>40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3690</v>
      </c>
    </row>
    <row r="30" customFormat="false" ht="45" hidden="false" customHeight="false" outlineLevel="0" collapsed="false">
      <c r="A30" s="5" t="s">
        <v>43</v>
      </c>
      <c r="B30" s="0" t="n">
        <f aca="false">F13/B28</f>
        <v>1.04609375</v>
      </c>
      <c r="C30" s="5" t="s">
        <v>44</v>
      </c>
      <c r="D30" s="0" t="n">
        <f aca="false">F13/D28</f>
        <v>1.08861788617886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28</v>
      </c>
      <c r="B35" s="0" t="s">
        <v>46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47</v>
      </c>
      <c r="C36" s="0" t="n">
        <v>1</v>
      </c>
    </row>
    <row r="37" customFormat="false" ht="15" hidden="false" customHeight="false" outlineLevel="0" collapsed="false">
      <c r="A37" s="5" t="s">
        <v>39</v>
      </c>
      <c r="B37" s="5" t="s">
        <v>48</v>
      </c>
      <c r="C37" s="0" t="n">
        <v>2</v>
      </c>
    </row>
    <row r="38" customFormat="false" ht="15" hidden="false" customHeight="false" outlineLevel="0" collapsed="false">
      <c r="A38" s="0" t="s">
        <v>38</v>
      </c>
      <c r="B38" s="5" t="s">
        <v>49</v>
      </c>
      <c r="C38" s="0" t="n">
        <v>1.5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37" activeCellId="0" sqref="E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50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165</v>
      </c>
      <c r="D4" s="0" t="n">
        <f aca="false">$B$4*$C$4</f>
        <v>1848</v>
      </c>
      <c r="E4" s="0" t="n">
        <v>165</v>
      </c>
      <c r="F4" s="0" t="n">
        <f aca="false">$B$4*$E$4</f>
        <v>1848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120</v>
      </c>
      <c r="D10" s="0" t="n">
        <f aca="false">$B$10*$C$10</f>
        <v>1548</v>
      </c>
      <c r="E10" s="0" t="n">
        <v>120</v>
      </c>
      <c r="F10" s="0" t="n">
        <f aca="false">$B$10*$E$10</f>
        <v>1548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5" t="s">
        <v>23</v>
      </c>
      <c r="C13" s="5"/>
      <c r="D13" s="0" t="n">
        <f aca="false">SUM(D4:D12)</f>
        <v>3396</v>
      </c>
      <c r="E13" s="5" t="s">
        <v>24</v>
      </c>
      <c r="F13" s="0" t="n">
        <f aca="false">SUM(F4:F12)</f>
        <v>3396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8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0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6</v>
      </c>
    </row>
    <row r="27" customFormat="false" ht="15" hidden="false" customHeight="false" outlineLevel="0" collapsed="false">
      <c r="A27" s="0" t="s">
        <v>40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3240</v>
      </c>
    </row>
    <row r="30" customFormat="false" ht="45" hidden="false" customHeight="false" outlineLevel="0" collapsed="false">
      <c r="A30" s="5" t="s">
        <v>43</v>
      </c>
      <c r="B30" s="0" t="n">
        <f aca="false">F13/B28</f>
        <v>0.884375</v>
      </c>
      <c r="C30" s="5" t="s">
        <v>44</v>
      </c>
      <c r="D30" s="0" t="n">
        <f aca="false">F13/D28</f>
        <v>1.04814814814815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28</v>
      </c>
      <c r="B35" s="0" t="s">
        <v>46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47</v>
      </c>
      <c r="C36" s="0" t="n">
        <v>1</v>
      </c>
    </row>
    <row r="37" customFormat="false" ht="15" hidden="false" customHeight="false" outlineLevel="0" collapsed="false">
      <c r="A37" s="5" t="s">
        <v>39</v>
      </c>
      <c r="B37" s="5" t="s">
        <v>49</v>
      </c>
      <c r="C37" s="0" t="n">
        <v>2</v>
      </c>
    </row>
    <row r="38" customFormat="false" ht="30.75" hidden="false" customHeight="false" outlineLevel="0" collapsed="false">
      <c r="A38" s="0" t="s">
        <v>37</v>
      </c>
      <c r="B38" s="5" t="s">
        <v>51</v>
      </c>
      <c r="C38" s="0" t="n">
        <v>8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7" activeCellId="0" sqref="F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52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30</v>
      </c>
      <c r="D4" s="0" t="n">
        <f aca="false">$B$4*$C$4</f>
        <v>336</v>
      </c>
      <c r="E4" s="0" t="n">
        <v>30</v>
      </c>
      <c r="F4" s="0" t="n">
        <f aca="false">$B$4*$E$4</f>
        <v>336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C6" s="0" t="n">
        <v>45</v>
      </c>
      <c r="D6" s="0" t="n">
        <f aca="false">$B$6*$C$6</f>
        <v>558</v>
      </c>
      <c r="E6" s="0" t="n">
        <v>45</v>
      </c>
      <c r="F6" s="0" t="n">
        <f aca="false">$B$6*$E$6</f>
        <v>558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170</v>
      </c>
      <c r="D7" s="0" t="n">
        <f aca="false">$B$7*$C$7</f>
        <v>1904</v>
      </c>
      <c r="E7" s="0" t="n">
        <v>170</v>
      </c>
      <c r="F7" s="0" t="n">
        <f aca="false">$B$7*$E$7</f>
        <v>1904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45</v>
      </c>
      <c r="D10" s="0" t="n">
        <f aca="false">$B$10*$C$10</f>
        <v>580.5</v>
      </c>
      <c r="E10" s="0" t="n">
        <v>45</v>
      </c>
      <c r="F10" s="0" t="n">
        <f aca="false">$B$10*$E$10</f>
        <v>580.5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5" t="s">
        <v>23</v>
      </c>
      <c r="C13" s="5"/>
      <c r="D13" s="0" t="n">
        <f aca="false">SUM(D4:D12)</f>
        <v>3714.5</v>
      </c>
      <c r="E13" s="5" t="s">
        <v>24</v>
      </c>
      <c r="F13" s="0" t="n">
        <f aca="false">SUM(F4:F12)</f>
        <v>3714.5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10.5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8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4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6.5</v>
      </c>
    </row>
    <row r="27" customFormat="false" ht="15" hidden="false" customHeight="false" outlineLevel="0" collapsed="false">
      <c r="A27" s="0" t="s">
        <v>40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3630</v>
      </c>
    </row>
    <row r="30" customFormat="false" ht="45" hidden="false" customHeight="false" outlineLevel="0" collapsed="false">
      <c r="A30" s="5" t="s">
        <v>43</v>
      </c>
      <c r="B30" s="0" t="n">
        <f aca="false">F13/B28</f>
        <v>0.967317708333333</v>
      </c>
      <c r="C30" s="5" t="s">
        <v>44</v>
      </c>
      <c r="D30" s="0" t="n">
        <f aca="false">F13/D28</f>
        <v>1.0232782369146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28</v>
      </c>
      <c r="B35" s="0" t="s">
        <v>46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47</v>
      </c>
      <c r="C36" s="0" t="n">
        <v>1</v>
      </c>
    </row>
    <row r="37" customFormat="false" ht="15" hidden="false" customHeight="false" outlineLevel="0" collapsed="false">
      <c r="A37" s="5" t="s">
        <v>37</v>
      </c>
      <c r="B37" s="5" t="s">
        <v>53</v>
      </c>
      <c r="C37" s="0" t="n">
        <v>2.5</v>
      </c>
    </row>
    <row r="38" customFormat="false" ht="30.75" hidden="false" customHeight="false" outlineLevel="0" collapsed="false">
      <c r="A38" s="5" t="s">
        <v>54</v>
      </c>
      <c r="B38" s="5" t="s">
        <v>49</v>
      </c>
      <c r="C38" s="0" t="n">
        <v>1.5</v>
      </c>
    </row>
    <row r="39" customFormat="false" ht="15" hidden="false" customHeight="false" outlineLevel="0" collapsed="false">
      <c r="A39" s="0" t="s">
        <v>38</v>
      </c>
      <c r="B39" s="5" t="s">
        <v>49</v>
      </c>
      <c r="C39" s="0" t="n">
        <v>0.5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33" activeCellId="0" sqref="E33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55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C5" s="0" t="n">
        <v>25</v>
      </c>
      <c r="D5" s="0" t="n">
        <f aca="false">$B$5*$C$5</f>
        <v>280</v>
      </c>
      <c r="E5" s="0" t="n">
        <v>25</v>
      </c>
      <c r="F5" s="0" t="n">
        <f aca="false">$B$5*$E$5</f>
        <v>280</v>
      </c>
    </row>
    <row r="6" customFormat="false" ht="15" hidden="false" customHeight="false" outlineLevel="0" collapsed="false">
      <c r="A6" s="1" t="s">
        <v>16</v>
      </c>
      <c r="B6" s="4" t="n">
        <v>12.4</v>
      </c>
      <c r="C6" s="0" t="n">
        <v>45</v>
      </c>
      <c r="D6" s="0" t="n">
        <f aca="false">$B$6*$C$6</f>
        <v>558</v>
      </c>
      <c r="E6" s="0" t="n">
        <v>45</v>
      </c>
      <c r="F6" s="0" t="n">
        <f aca="false">$B$6*$E$6</f>
        <v>558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175</v>
      </c>
      <c r="D7" s="0" t="n">
        <f aca="false">$B$7*$C$7</f>
        <v>1960</v>
      </c>
      <c r="E7" s="0" t="n">
        <v>175</v>
      </c>
      <c r="F7" s="0" t="n">
        <f aca="false">$B$7*$E$7</f>
        <v>1960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5</v>
      </c>
      <c r="D9" s="0" t="n">
        <f aca="false">$B$9*$C$9</f>
        <v>56</v>
      </c>
      <c r="E9" s="0" t="n">
        <v>5</v>
      </c>
      <c r="F9" s="0" t="n">
        <f aca="false">$B$9*$E$9</f>
        <v>56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5" t="s">
        <v>23</v>
      </c>
      <c r="C13" s="5"/>
      <c r="D13" s="0" t="n">
        <f aca="false">SUM(D4:D12)</f>
        <v>3190</v>
      </c>
      <c r="E13" s="5" t="s">
        <v>24</v>
      </c>
      <c r="F13" s="0" t="n">
        <f aca="false">SUM(F4:F12)</f>
        <v>3190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11.5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5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6.5</v>
      </c>
    </row>
    <row r="27" customFormat="false" ht="15" hidden="false" customHeight="false" outlineLevel="0" collapsed="false">
      <c r="A27" s="0" t="s">
        <v>40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3720</v>
      </c>
    </row>
    <row r="30" customFormat="false" ht="45" hidden="false" customHeight="false" outlineLevel="0" collapsed="false">
      <c r="A30" s="5" t="s">
        <v>43</v>
      </c>
      <c r="B30" s="0" t="n">
        <f aca="false">F13/B28</f>
        <v>0.830729166666667</v>
      </c>
      <c r="C30" s="5" t="s">
        <v>44</v>
      </c>
      <c r="D30" s="0" t="n">
        <f aca="false">F13/D28</f>
        <v>0.85752688172043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28</v>
      </c>
      <c r="B35" s="0" t="s">
        <v>46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47</v>
      </c>
      <c r="C36" s="0" t="n">
        <v>1</v>
      </c>
    </row>
    <row r="37" customFormat="false" ht="30.75" hidden="false" customHeight="false" outlineLevel="0" collapsed="false">
      <c r="A37" s="5" t="s">
        <v>56</v>
      </c>
      <c r="B37" s="5" t="s">
        <v>49</v>
      </c>
      <c r="C37" s="0" t="n">
        <v>1.5</v>
      </c>
    </row>
    <row r="38" customFormat="false" ht="15" hidden="false" customHeight="false" outlineLevel="0" collapsed="false">
      <c r="B38" s="5"/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35" activeCellId="0" sqref="E35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57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C6" s="0" t="n">
        <v>45</v>
      </c>
      <c r="D6" s="0" t="n">
        <f aca="false">$B$6*$C$6</f>
        <v>558</v>
      </c>
      <c r="E6" s="0" t="n">
        <v>45</v>
      </c>
      <c r="F6" s="0" t="n">
        <f aca="false">$B$6*$E$6</f>
        <v>558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220</v>
      </c>
      <c r="D7" s="0" t="n">
        <f aca="false">$B$7*$C$7</f>
        <v>2464</v>
      </c>
      <c r="E7" s="0" t="n">
        <v>220</v>
      </c>
      <c r="F7" s="0" t="n">
        <f aca="false">$B$7*$E$7</f>
        <v>2464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5" t="s">
        <v>23</v>
      </c>
      <c r="C13" s="5"/>
      <c r="D13" s="0" t="n">
        <f aca="false">SUM(D4:D12)</f>
        <v>3358</v>
      </c>
      <c r="E13" s="5" t="s">
        <v>24</v>
      </c>
      <c r="F13" s="0" t="n">
        <f aca="false">SUM(F4:F12)</f>
        <v>3358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11.5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9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2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6</v>
      </c>
    </row>
    <row r="27" customFormat="false" ht="15" hidden="false" customHeight="false" outlineLevel="0" collapsed="false">
      <c r="A27" s="0" t="s">
        <v>40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3630</v>
      </c>
    </row>
    <row r="30" customFormat="false" ht="45" hidden="false" customHeight="false" outlineLevel="0" collapsed="false">
      <c r="A30" s="5" t="s">
        <v>43</v>
      </c>
      <c r="B30" s="0" t="n">
        <f aca="false">F13/B28</f>
        <v>0.874479166666667</v>
      </c>
      <c r="C30" s="5" t="s">
        <v>44</v>
      </c>
      <c r="D30" s="0" t="n">
        <f aca="false">F13/D28</f>
        <v>0.925068870523416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28</v>
      </c>
      <c r="B35" s="0" t="s">
        <v>46</v>
      </c>
      <c r="C35" s="0" t="s">
        <v>30</v>
      </c>
    </row>
    <row r="36" customFormat="false" ht="30.75" hidden="false" customHeight="false" outlineLevel="0" collapsed="false">
      <c r="A36" s="5" t="s">
        <v>54</v>
      </c>
      <c r="B36" s="5" t="s">
        <v>48</v>
      </c>
      <c r="C36" s="0" t="n">
        <v>2</v>
      </c>
    </row>
    <row r="37" customFormat="false" ht="15" hidden="false" customHeight="false" outlineLevel="0" collapsed="false">
      <c r="A37" s="5"/>
      <c r="B37" s="5"/>
    </row>
    <row r="38" customFormat="false" ht="15" hidden="false" customHeight="false" outlineLevel="0" collapsed="false">
      <c r="B38" s="5"/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35" activeCellId="0" sqref="E35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58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55</v>
      </c>
      <c r="D4" s="0" t="n">
        <f aca="false">$B$4*$C$4</f>
        <v>616</v>
      </c>
      <c r="E4" s="0" t="n">
        <v>55</v>
      </c>
      <c r="F4" s="0" t="n">
        <f aca="false">$B$4*$E$4</f>
        <v>616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C6" s="0" t="n">
        <v>90</v>
      </c>
      <c r="D6" s="0" t="n">
        <f aca="false">$B$6*$C$6</f>
        <v>1116</v>
      </c>
      <c r="E6" s="0" t="n">
        <v>90</v>
      </c>
      <c r="F6" s="0" t="n">
        <f aca="false">$B$6*$E$6</f>
        <v>1116</v>
      </c>
    </row>
    <row r="7" customFormat="false" ht="15" hidden="false" customHeight="false" outlineLevel="0" collapsed="false">
      <c r="A7" s="1" t="s">
        <v>17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140</v>
      </c>
      <c r="D9" s="0" t="n">
        <f aca="false">$B$9*$C$9</f>
        <v>1568</v>
      </c>
      <c r="E9" s="0" t="n">
        <v>140</v>
      </c>
      <c r="F9" s="0" t="n">
        <f aca="false">$B$9*$E$9</f>
        <v>1568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5" t="s">
        <v>23</v>
      </c>
      <c r="C13" s="5"/>
      <c r="D13" s="0" t="n">
        <f aca="false">SUM(D4:D12)</f>
        <v>3300</v>
      </c>
      <c r="E13" s="5" t="s">
        <v>24</v>
      </c>
      <c r="F13" s="0" t="n">
        <f aca="false">SUM(F4:F12)</f>
        <v>3300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24.5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11.5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8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7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5.5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0</v>
      </c>
    </row>
    <row r="27" customFormat="false" ht="15" hidden="false" customHeight="false" outlineLevel="0" collapsed="false">
      <c r="A27" s="0" t="s">
        <v>40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4350</v>
      </c>
    </row>
    <row r="30" customFormat="false" ht="45" hidden="false" customHeight="false" outlineLevel="0" collapsed="false">
      <c r="A30" s="5" t="s">
        <v>43</v>
      </c>
      <c r="B30" s="0" t="n">
        <f aca="false">F13/B28</f>
        <v>0.859375</v>
      </c>
      <c r="C30" s="5" t="s">
        <v>44</v>
      </c>
      <c r="D30" s="0" t="n">
        <f aca="false">F13/D28</f>
        <v>0.758620689655172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28</v>
      </c>
      <c r="B35" s="0" t="s">
        <v>46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47</v>
      </c>
      <c r="C36" s="0" t="n">
        <v>1</v>
      </c>
    </row>
    <row r="37" customFormat="false" ht="15" hidden="false" customHeight="false" outlineLevel="0" collapsed="false">
      <c r="A37" s="5" t="s">
        <v>37</v>
      </c>
      <c r="B37" s="5" t="s">
        <v>48</v>
      </c>
      <c r="C37" s="0" t="n">
        <v>1</v>
      </c>
    </row>
    <row r="38" customFormat="false" ht="15" hidden="false" customHeight="false" outlineLevel="0" collapsed="false">
      <c r="B38" s="5"/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F38" activeCellId="0" sqref="F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59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C6" s="0" t="n">
        <v>80</v>
      </c>
      <c r="D6" s="0" t="n">
        <f aca="false">$B$6*$C$6</f>
        <v>992</v>
      </c>
      <c r="E6" s="0" t="n">
        <v>80</v>
      </c>
      <c r="F6" s="0" t="n">
        <f aca="false">$B$6*$E$6</f>
        <v>992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200</v>
      </c>
      <c r="D7" s="0" t="n">
        <f aca="false">$B$7*$C$7</f>
        <v>2240</v>
      </c>
      <c r="E7" s="0" t="n">
        <v>200</v>
      </c>
      <c r="F7" s="0" t="n">
        <f aca="false">$B$7*$E$7</f>
        <v>2240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5" t="s">
        <v>23</v>
      </c>
      <c r="C13" s="5"/>
      <c r="D13" s="0" t="n">
        <f aca="false">SUM(D4:D12)</f>
        <v>3232</v>
      </c>
      <c r="E13" s="5" t="s">
        <v>24</v>
      </c>
      <c r="F13" s="0" t="n">
        <f aca="false">SUM(F4:F12)</f>
        <v>3232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0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7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0</v>
      </c>
    </row>
    <row r="27" customFormat="false" ht="15" hidden="false" customHeight="false" outlineLevel="0" collapsed="false">
      <c r="A27" s="0" t="s">
        <v>40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2730</v>
      </c>
    </row>
    <row r="30" customFormat="false" ht="45" hidden="false" customHeight="false" outlineLevel="0" collapsed="false">
      <c r="A30" s="5" t="s">
        <v>43</v>
      </c>
      <c r="B30" s="0" t="n">
        <f aca="false">F13/B28</f>
        <v>0.841666666666667</v>
      </c>
      <c r="C30" s="5" t="s">
        <v>44</v>
      </c>
      <c r="D30" s="0" t="n">
        <f aca="false">F13/D28</f>
        <v>1.18388278388278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28</v>
      </c>
      <c r="B35" s="0" t="s">
        <v>46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47</v>
      </c>
      <c r="C36" s="0" t="n">
        <v>1</v>
      </c>
    </row>
    <row r="37" customFormat="false" ht="15" hidden="false" customHeight="false" outlineLevel="0" collapsed="false">
      <c r="A37" s="5" t="s">
        <v>37</v>
      </c>
      <c r="B37" s="5" t="s">
        <v>60</v>
      </c>
      <c r="C37" s="0" t="n">
        <v>1</v>
      </c>
    </row>
    <row r="38" customFormat="false" ht="15" hidden="false" customHeight="false" outlineLevel="0" collapsed="false">
      <c r="A38" s="0" t="s">
        <v>38</v>
      </c>
      <c r="B38" s="5" t="s">
        <v>49</v>
      </c>
      <c r="C38" s="0" t="n">
        <v>0.5</v>
      </c>
    </row>
    <row r="39" customFormat="false" ht="15" hidden="false" customHeight="false" outlineLevel="0" collapsed="false">
      <c r="A39" s="0" t="s">
        <v>61</v>
      </c>
      <c r="B39" s="5" t="s">
        <v>53</v>
      </c>
      <c r="C39" s="0" t="n">
        <v>4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33" colorId="64" zoomScale="100" zoomScaleNormal="100" zoomScalePageLayoutView="100" workbookViewId="0">
      <selection pane="topLeft" activeCell="I36" activeCellId="0" sqref="I36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62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55</v>
      </c>
      <c r="D4" s="0" t="n">
        <f aca="false">$B$4*$C$4</f>
        <v>616</v>
      </c>
      <c r="E4" s="0" t="n">
        <v>55</v>
      </c>
      <c r="F4" s="0" t="n">
        <f aca="false">$B$4*$E$4</f>
        <v>616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C6" s="0" t="n">
        <v>90</v>
      </c>
      <c r="D6" s="0" t="n">
        <f aca="false">$B$6*$C$6</f>
        <v>1116</v>
      </c>
      <c r="E6" s="0" t="n">
        <v>90</v>
      </c>
      <c r="F6" s="0" t="n">
        <f aca="false">$B$6*$E$6</f>
        <v>1116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140</v>
      </c>
      <c r="D7" s="0" t="n">
        <f aca="false">$B$7*$C$7</f>
        <v>1568</v>
      </c>
      <c r="E7" s="0" t="n">
        <v>140</v>
      </c>
      <c r="F7" s="0" t="n">
        <f aca="false">$B$7*$E$7</f>
        <v>1568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5" t="s">
        <v>23</v>
      </c>
      <c r="C13" s="5"/>
      <c r="D13" s="0" t="n">
        <f aca="false">SUM(D4:D12)</f>
        <v>3300</v>
      </c>
      <c r="E13" s="5" t="s">
        <v>24</v>
      </c>
      <c r="F13" s="0" t="n">
        <f aca="false">SUM(F4:F12)</f>
        <v>3300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0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7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0</v>
      </c>
    </row>
    <row r="27" customFormat="false" ht="15" hidden="false" customHeight="false" outlineLevel="0" collapsed="false">
      <c r="A27" s="0" t="s">
        <v>40</v>
      </c>
      <c r="B27" s="0" t="n">
        <v>8</v>
      </c>
      <c r="D27" s="0" t="n">
        <v>7.5</v>
      </c>
    </row>
    <row r="28" customFormat="false" ht="4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2700</v>
      </c>
    </row>
    <row r="30" customFormat="false" ht="45" hidden="false" customHeight="false" outlineLevel="0" collapsed="false">
      <c r="A30" s="5" t="s">
        <v>43</v>
      </c>
      <c r="B30" s="0" t="n">
        <f aca="false">F13/B28</f>
        <v>0.859375</v>
      </c>
      <c r="C30" s="5" t="s">
        <v>44</v>
      </c>
      <c r="D30" s="0" t="n">
        <f aca="false">F13/D28</f>
        <v>1.22222222222222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28</v>
      </c>
      <c r="B35" s="0" t="s">
        <v>46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47</v>
      </c>
      <c r="C36" s="0" t="n">
        <v>1</v>
      </c>
    </row>
    <row r="37" customFormat="false" ht="45.75" hidden="false" customHeight="false" outlineLevel="0" collapsed="false">
      <c r="A37" s="5" t="s">
        <v>63</v>
      </c>
      <c r="B37" s="5" t="s">
        <v>49</v>
      </c>
      <c r="C37" s="0" t="n">
        <v>0.5</v>
      </c>
    </row>
    <row r="38" customFormat="false" ht="15" hidden="false" customHeight="false" outlineLevel="0" collapsed="false">
      <c r="A38" s="0" t="s">
        <v>37</v>
      </c>
      <c r="B38" s="5" t="s">
        <v>60</v>
      </c>
      <c r="C38" s="0" t="n">
        <v>0.5</v>
      </c>
    </row>
    <row r="39" customFormat="false" ht="15" hidden="false" customHeight="false" outlineLevel="0" collapsed="false">
      <c r="A39" s="0" t="s">
        <v>64</v>
      </c>
      <c r="B39" s="5" t="s">
        <v>53</v>
      </c>
      <c r="C39" s="0" t="n">
        <v>3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20" colorId="64" zoomScale="100" zoomScaleNormal="100" zoomScalePageLayoutView="100" workbookViewId="0">
      <selection pane="topLeft" activeCell="F38" activeCellId="0" sqref="F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65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65</v>
      </c>
      <c r="D8" s="0" t="n">
        <f aca="false">$B$8*$C$8</f>
        <v>838.5</v>
      </c>
      <c r="E8" s="0" t="n">
        <v>65</v>
      </c>
      <c r="F8" s="0" t="n">
        <f aca="false">$B$8*$E$8</f>
        <v>838.5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230</v>
      </c>
      <c r="D9" s="0" t="n">
        <f aca="false">$B$9*$C$9</f>
        <v>2576</v>
      </c>
      <c r="E9" s="0" t="n">
        <v>230</v>
      </c>
      <c r="F9" s="0" t="n">
        <f aca="false">$B$9*$E$9</f>
        <v>2576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5" t="s">
        <v>23</v>
      </c>
      <c r="C13" s="5"/>
      <c r="D13" s="0" t="n">
        <f aca="false">SUM(D4:D12)</f>
        <v>3414.5</v>
      </c>
      <c r="E13" s="5" t="s">
        <v>24</v>
      </c>
      <c r="F13" s="0" t="n">
        <f aca="false">SUM(F4:F12)</f>
        <v>3414.5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6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0</v>
      </c>
    </row>
    <row r="27" customFormat="false" ht="15" hidden="false" customHeight="false" outlineLevel="0" collapsed="false">
      <c r="A27" s="0" t="s">
        <v>40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3150</v>
      </c>
    </row>
    <row r="30" customFormat="false" ht="45" hidden="false" customHeight="false" outlineLevel="0" collapsed="false">
      <c r="A30" s="5" t="s">
        <v>43</v>
      </c>
      <c r="B30" s="0" t="n">
        <f aca="false">F13/B28</f>
        <v>0.889192708333333</v>
      </c>
      <c r="C30" s="5" t="s">
        <v>44</v>
      </c>
      <c r="D30" s="0" t="n">
        <f aca="false">F13/D28</f>
        <v>1.08396825396825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28</v>
      </c>
      <c r="B35" s="0" t="s">
        <v>46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47</v>
      </c>
      <c r="C36" s="0" t="n">
        <v>1</v>
      </c>
    </row>
    <row r="37" customFormat="false" ht="15" hidden="false" customHeight="false" outlineLevel="0" collapsed="false">
      <c r="A37" s="5" t="s">
        <v>38</v>
      </c>
      <c r="B37" s="5" t="s">
        <v>49</v>
      </c>
      <c r="C37" s="0" t="n">
        <v>0.5</v>
      </c>
    </row>
    <row r="38" customFormat="false" ht="45.75" hidden="false" customHeight="false" outlineLevel="0" collapsed="false">
      <c r="A38" s="0" t="s">
        <v>37</v>
      </c>
      <c r="B38" s="5" t="s">
        <v>66</v>
      </c>
      <c r="C38" s="0" t="n">
        <v>2</v>
      </c>
    </row>
    <row r="39" customFormat="false" ht="15" hidden="false" customHeight="false" outlineLevel="0" collapsed="false">
      <c r="A39" s="0" t="s">
        <v>61</v>
      </c>
      <c r="B39" s="5" t="s">
        <v>53</v>
      </c>
      <c r="C39" s="0" t="n">
        <v>8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20" colorId="64" zoomScale="100" zoomScaleNormal="100" zoomScalePageLayoutView="100" workbookViewId="0">
      <selection pane="topLeft" activeCell="F37" activeCellId="0" sqref="F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67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C5" s="0" t="n">
        <v>65</v>
      </c>
      <c r="D5" s="0" t="n">
        <f aca="false">$B$5*$C$5</f>
        <v>728</v>
      </c>
      <c r="E5" s="0" t="n">
        <v>65</v>
      </c>
      <c r="F5" s="0" t="n">
        <f aca="false">$B$5*$E$5</f>
        <v>728</v>
      </c>
    </row>
    <row r="6" customFormat="false" ht="15" hidden="false" customHeight="false" outlineLevel="0" collapsed="false">
      <c r="A6" s="1" t="s">
        <v>16</v>
      </c>
      <c r="B6" s="4" t="n">
        <v>12.4</v>
      </c>
      <c r="C6" s="0" t="n">
        <v>85</v>
      </c>
      <c r="D6" s="0" t="n">
        <f aca="false">$B$6*$C$6</f>
        <v>1054</v>
      </c>
      <c r="E6" s="0" t="n">
        <v>85</v>
      </c>
      <c r="F6" s="0" t="n">
        <f aca="false">$B$6*$E$6</f>
        <v>1054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150</v>
      </c>
      <c r="D7" s="0" t="n">
        <f aca="false">$B$7*$C$7</f>
        <v>1680</v>
      </c>
      <c r="E7" s="0" t="n">
        <v>150</v>
      </c>
      <c r="F7" s="0" t="n">
        <f aca="false">$B$7*$E$7</f>
        <v>1680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5" t="s">
        <v>23</v>
      </c>
      <c r="C13" s="5"/>
      <c r="D13" s="0" t="n">
        <f aca="false">SUM(D4:D12)</f>
        <v>3462</v>
      </c>
      <c r="E13" s="5" t="s">
        <v>24</v>
      </c>
      <c r="F13" s="0" t="n">
        <f aca="false">SUM(F4:F12)</f>
        <v>3462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10.5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7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0</v>
      </c>
    </row>
    <row r="27" customFormat="false" ht="15" hidden="false" customHeight="false" outlineLevel="0" collapsed="false">
      <c r="A27" s="0" t="s">
        <v>40</v>
      </c>
      <c r="B27" s="0" t="n">
        <v>8</v>
      </c>
      <c r="D27" s="0" t="n">
        <v>0</v>
      </c>
    </row>
    <row r="28" customFormat="false" ht="4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2850</v>
      </c>
    </row>
    <row r="30" customFormat="false" ht="45" hidden="false" customHeight="false" outlineLevel="0" collapsed="false">
      <c r="A30" s="5" t="s">
        <v>43</v>
      </c>
      <c r="B30" s="0" t="n">
        <f aca="false">F13/B28</f>
        <v>0.9015625</v>
      </c>
      <c r="C30" s="5" t="s">
        <v>44</v>
      </c>
      <c r="D30" s="0" t="n">
        <f aca="false">F13/D28</f>
        <v>1.21473684210526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28</v>
      </c>
      <c r="B35" s="0" t="s">
        <v>46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47</v>
      </c>
      <c r="C36" s="0" t="n">
        <v>1</v>
      </c>
    </row>
    <row r="37" customFormat="false" ht="30.75" hidden="false" customHeight="false" outlineLevel="0" collapsed="false">
      <c r="A37" s="5" t="s">
        <v>68</v>
      </c>
      <c r="B37" s="5" t="s">
        <v>48</v>
      </c>
      <c r="C37" s="0" t="n">
        <v>1</v>
      </c>
    </row>
    <row r="38" customFormat="false" ht="15" hidden="false" customHeight="false" outlineLevel="0" collapsed="false">
      <c r="A38" s="0" t="s">
        <v>61</v>
      </c>
      <c r="B38" s="5" t="s">
        <v>53</v>
      </c>
      <c r="C38" s="0" t="n">
        <v>7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20" colorId="64" zoomScale="100" zoomScaleNormal="100" zoomScalePageLayoutView="100" workbookViewId="0">
      <selection pane="topLeft" activeCell="E37" activeCellId="0" sqref="E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69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55</v>
      </c>
      <c r="D4" s="0" t="n">
        <f aca="false">$B$4*$C$4</f>
        <v>616</v>
      </c>
      <c r="E4" s="0" t="n">
        <v>55</v>
      </c>
      <c r="F4" s="0" t="n">
        <f aca="false">$B$4*$E$4</f>
        <v>616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100</v>
      </c>
      <c r="D7" s="0" t="n">
        <f aca="false">$B$7*$C$7</f>
        <v>1120</v>
      </c>
      <c r="E7" s="0" t="n">
        <v>100</v>
      </c>
      <c r="F7" s="0" t="n">
        <f aca="false">$B$7*$E$7</f>
        <v>1120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50</v>
      </c>
      <c r="D8" s="0" t="n">
        <f aca="false">$B$8*$C$8</f>
        <v>645</v>
      </c>
      <c r="E8" s="0" t="n">
        <v>50</v>
      </c>
      <c r="F8" s="0" t="n">
        <f aca="false">$B$8*$E$8</f>
        <v>645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40</v>
      </c>
      <c r="D10" s="0" t="n">
        <f aca="false">$B$10*$C$10</f>
        <v>516</v>
      </c>
      <c r="E10" s="0" t="n">
        <v>40</v>
      </c>
      <c r="F10" s="0" t="n">
        <f aca="false">$B$10*$E$10</f>
        <v>516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5" t="s">
        <v>23</v>
      </c>
      <c r="C13" s="5"/>
      <c r="D13" s="0" t="n">
        <f aca="false">SUM(D4:D12)</f>
        <v>3233</v>
      </c>
      <c r="E13" s="5" t="s">
        <v>24</v>
      </c>
      <c r="F13" s="0" t="n">
        <f aca="false">SUM(F4:F12)</f>
        <v>3233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23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5</v>
      </c>
    </row>
    <row r="27" customFormat="false" ht="15" hidden="false" customHeight="false" outlineLevel="0" collapsed="false">
      <c r="A27" s="0" t="s">
        <v>40</v>
      </c>
      <c r="B27" s="0" t="n">
        <v>8</v>
      </c>
      <c r="D27" s="0" t="n">
        <v>0</v>
      </c>
    </row>
    <row r="28" customFormat="false" ht="4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4020</v>
      </c>
    </row>
    <row r="30" customFormat="false" ht="45" hidden="false" customHeight="false" outlineLevel="0" collapsed="false">
      <c r="A30" s="5" t="s">
        <v>43</v>
      </c>
      <c r="B30" s="0" t="n">
        <f aca="false">F13/B28</f>
        <v>0.841927083333333</v>
      </c>
      <c r="C30" s="5" t="s">
        <v>44</v>
      </c>
      <c r="D30" s="0" t="n">
        <f aca="false">F13/D28</f>
        <v>0.804228855721393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28</v>
      </c>
      <c r="B35" s="0" t="s">
        <v>46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47</v>
      </c>
      <c r="C36" s="0" t="n">
        <v>1</v>
      </c>
    </row>
    <row r="37" customFormat="false" ht="30.75" hidden="false" customHeight="false" outlineLevel="0" collapsed="false">
      <c r="A37" s="5" t="s">
        <v>39</v>
      </c>
      <c r="B37" s="5" t="s">
        <v>70</v>
      </c>
      <c r="C37" s="0" t="n">
        <v>3</v>
      </c>
    </row>
    <row r="38" customFormat="false" ht="45.75" hidden="false" customHeight="false" outlineLevel="0" collapsed="false">
      <c r="A38" s="0" t="s">
        <v>71</v>
      </c>
      <c r="B38" s="5" t="s">
        <v>72</v>
      </c>
      <c r="C38" s="0" t="n">
        <v>4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true" showOutlineSymbols="true" defaultGridColor="true" view="normal" topLeftCell="A16" colorId="64" zoomScale="100" zoomScaleNormal="100" zoomScalePageLayoutView="100" workbookViewId="0">
      <selection pane="topLeft" activeCell="F37" activeCellId="0" sqref="F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73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165</v>
      </c>
      <c r="D4" s="0" t="n">
        <f aca="false">$B$4*$C$4</f>
        <v>1848</v>
      </c>
      <c r="E4" s="0" t="n">
        <v>165</v>
      </c>
      <c r="F4" s="0" t="n">
        <f aca="false">$B$4*$E$4</f>
        <v>1848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125</v>
      </c>
      <c r="D10" s="0" t="n">
        <f aca="false">$B$10*$C$10</f>
        <v>1612.5</v>
      </c>
      <c r="E10" s="0" t="n">
        <v>125</v>
      </c>
      <c r="F10" s="0" t="n">
        <f aca="false">$B$10*$E$10</f>
        <v>1612.5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5" t="s">
        <v>23</v>
      </c>
      <c r="C13" s="5"/>
      <c r="D13" s="0" t="n">
        <f aca="false">SUM(D4:D12)</f>
        <v>3460.5</v>
      </c>
      <c r="E13" s="5" t="s">
        <v>24</v>
      </c>
      <c r="F13" s="0" t="n">
        <f aca="false">SUM(F4:F12)</f>
        <v>3460.5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8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6</v>
      </c>
    </row>
    <row r="27" customFormat="false" ht="15" hidden="false" customHeight="false" outlineLevel="0" collapsed="false">
      <c r="A27" s="0" t="s">
        <v>40</v>
      </c>
      <c r="B27" s="0" t="n">
        <v>8</v>
      </c>
      <c r="D27" s="0" t="n">
        <v>0</v>
      </c>
    </row>
    <row r="28" customFormat="false" ht="4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3150</v>
      </c>
    </row>
    <row r="30" customFormat="false" ht="45" hidden="false" customHeight="false" outlineLevel="0" collapsed="false">
      <c r="A30" s="5" t="s">
        <v>43</v>
      </c>
      <c r="B30" s="0" t="n">
        <f aca="false">F13/B28</f>
        <v>0.901171875</v>
      </c>
      <c r="C30" s="5" t="s">
        <v>44</v>
      </c>
      <c r="D30" s="0" t="n">
        <f aca="false">F13/D28</f>
        <v>1.09857142857143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28</v>
      </c>
      <c r="B35" s="0" t="s">
        <v>46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47</v>
      </c>
      <c r="C36" s="0" t="n">
        <v>1</v>
      </c>
    </row>
    <row r="37" customFormat="false" ht="15" hidden="false" customHeight="false" outlineLevel="0" collapsed="false">
      <c r="A37" s="5" t="s">
        <v>38</v>
      </c>
      <c r="B37" s="5" t="s">
        <v>49</v>
      </c>
      <c r="C37" s="0" t="n">
        <v>0.5</v>
      </c>
    </row>
    <row r="38" customFormat="false" ht="15" hidden="false" customHeight="false" outlineLevel="0" collapsed="false">
      <c r="A38" s="0" t="s">
        <v>39</v>
      </c>
      <c r="B38" s="5" t="s">
        <v>74</v>
      </c>
      <c r="C38" s="0" t="n">
        <v>2</v>
      </c>
    </row>
    <row r="39" customFormat="false" ht="15" hidden="false" customHeight="false" outlineLevel="0" collapsed="false">
      <c r="A39" s="0" t="s">
        <v>75</v>
      </c>
      <c r="B39" s="5" t="s">
        <v>53</v>
      </c>
      <c r="C39" s="0" t="n">
        <v>5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4" colorId="64" zoomScale="100" zoomScaleNormal="100" zoomScalePageLayoutView="100" workbookViewId="0">
      <selection pane="topLeft" activeCell="G38" activeCellId="0" sqref="G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76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75</v>
      </c>
      <c r="D4" s="0" t="n">
        <f aca="false">$B$4*$C$4</f>
        <v>840</v>
      </c>
      <c r="E4" s="0" t="n">
        <v>75</v>
      </c>
      <c r="F4" s="0" t="n">
        <f aca="false">$B$4*$E$4</f>
        <v>840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120</v>
      </c>
      <c r="D9" s="0" t="n">
        <f aca="false">$B$9*$C$9</f>
        <v>1344</v>
      </c>
      <c r="E9" s="0" t="n">
        <v>120</v>
      </c>
      <c r="F9" s="0" t="n">
        <f aca="false">$B$9*$E$9</f>
        <v>1344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105</v>
      </c>
      <c r="D10" s="0" t="n">
        <f aca="false">$B$10*$C$10</f>
        <v>1354.5</v>
      </c>
      <c r="E10" s="0" t="n">
        <v>105</v>
      </c>
      <c r="F10" s="0" t="n">
        <f aca="false">$B$10*$E$10</f>
        <v>1354.5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5" t="s">
        <v>23</v>
      </c>
      <c r="C13" s="5"/>
      <c r="D13" s="0" t="n">
        <f aca="false">SUM(D4:D12)</f>
        <v>3538.5</v>
      </c>
      <c r="E13" s="5" t="s">
        <v>24</v>
      </c>
      <c r="F13" s="0" t="n">
        <f aca="false">SUM(F4:F12)</f>
        <v>3538.5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6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4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7" customFormat="false" ht="15" hidden="false" customHeight="false" outlineLevel="0" collapsed="false">
      <c r="A27" s="0" t="s">
        <v>40</v>
      </c>
      <c r="B27" s="0" t="n">
        <v>8</v>
      </c>
      <c r="D27" s="0" t="n">
        <v>0</v>
      </c>
    </row>
    <row r="28" customFormat="false" ht="4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2910</v>
      </c>
    </row>
    <row r="30" customFormat="false" ht="45" hidden="false" customHeight="false" outlineLevel="0" collapsed="false">
      <c r="A30" s="5" t="s">
        <v>43</v>
      </c>
      <c r="B30" s="0" t="n">
        <f aca="false">F13/B28</f>
        <v>0.921484375</v>
      </c>
      <c r="C30" s="5" t="s">
        <v>44</v>
      </c>
      <c r="D30" s="0" t="n">
        <f aca="false">F13/D28</f>
        <v>1.2159793814433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28</v>
      </c>
      <c r="B35" s="0" t="s">
        <v>46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47</v>
      </c>
      <c r="C36" s="0" t="n">
        <v>1</v>
      </c>
    </row>
    <row r="37" customFormat="false" ht="15" hidden="false" customHeight="false" outlineLevel="0" collapsed="false">
      <c r="A37" s="5" t="s">
        <v>38</v>
      </c>
      <c r="B37" s="5" t="s">
        <v>49</v>
      </c>
      <c r="C37" s="0" t="n">
        <v>0.5</v>
      </c>
    </row>
    <row r="38" customFormat="false" ht="15" hidden="false" customHeight="false" outlineLevel="0" collapsed="false">
      <c r="A38" s="0" t="s">
        <v>31</v>
      </c>
      <c r="B38" s="5" t="s">
        <v>53</v>
      </c>
      <c r="C38" s="0" t="n">
        <v>2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J38" activeCellId="0" sqref="J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77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140</v>
      </c>
      <c r="D7" s="0" t="n">
        <f aca="false">$B$7*$C$7</f>
        <v>1568</v>
      </c>
      <c r="E7" s="0" t="n">
        <v>140</v>
      </c>
      <c r="F7" s="0" t="n">
        <f aca="false">$B$7*$E$7</f>
        <v>1568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155</v>
      </c>
      <c r="D10" s="0" t="n">
        <f aca="false">$B$10*$C$10</f>
        <v>1999.5</v>
      </c>
      <c r="E10" s="0" t="n">
        <v>155</v>
      </c>
      <c r="F10" s="0" t="n">
        <f aca="false">$B$10*$E$10</f>
        <v>1999.5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5" t="s">
        <v>23</v>
      </c>
      <c r="C13" s="5"/>
      <c r="D13" s="0" t="n">
        <f aca="false">SUM(D4:D12)</f>
        <v>3567.5</v>
      </c>
      <c r="E13" s="5" t="s">
        <v>24</v>
      </c>
      <c r="F13" s="0" t="n">
        <f aca="false">SUM(F4:F12)</f>
        <v>3567.5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4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7</v>
      </c>
    </row>
    <row r="27" customFormat="false" ht="15" hidden="false" customHeight="false" outlineLevel="0" collapsed="false">
      <c r="A27" s="0" t="s">
        <v>40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3480</v>
      </c>
    </row>
    <row r="30" customFormat="false" ht="45" hidden="false" customHeight="false" outlineLevel="0" collapsed="false">
      <c r="A30" s="5" t="s">
        <v>43</v>
      </c>
      <c r="B30" s="0" t="n">
        <f aca="false">F13/B28</f>
        <v>0.929036458333333</v>
      </c>
      <c r="C30" s="5" t="s">
        <v>44</v>
      </c>
      <c r="D30" s="0" t="n">
        <f aca="false">F13/D28</f>
        <v>1.02514367816092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28</v>
      </c>
      <c r="B35" s="0" t="s">
        <v>46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47</v>
      </c>
      <c r="C36" s="0" t="n">
        <v>1</v>
      </c>
    </row>
    <row r="37" customFormat="false" ht="15" hidden="false" customHeight="false" outlineLevel="0" collapsed="false">
      <c r="A37" s="5" t="s">
        <v>39</v>
      </c>
      <c r="B37" s="5" t="s">
        <v>53</v>
      </c>
      <c r="C37" s="0" t="n">
        <v>1</v>
      </c>
    </row>
    <row r="38" customFormat="false" ht="15" hidden="false" customHeight="false" outlineLevel="0" collapsed="false">
      <c r="A38" s="0" t="s">
        <v>75</v>
      </c>
      <c r="B38" s="5" t="s">
        <v>53</v>
      </c>
      <c r="C38" s="0" t="n">
        <v>1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41" activeCellId="0" sqref="E41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78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180</v>
      </c>
      <c r="D7" s="0" t="n">
        <f aca="false">$B$7*$C$7</f>
        <v>2016</v>
      </c>
      <c r="E7" s="0" t="n">
        <v>180</v>
      </c>
      <c r="F7" s="0" t="n">
        <f aca="false">$B$7*$E$7</f>
        <v>2016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120</v>
      </c>
      <c r="D10" s="0" t="n">
        <f aca="false">$B$10*$C$10</f>
        <v>1548</v>
      </c>
      <c r="E10" s="0" t="n">
        <v>120</v>
      </c>
      <c r="F10" s="0" t="n">
        <f aca="false">$B$10*$E$10</f>
        <v>1548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5" t="s">
        <v>23</v>
      </c>
      <c r="C13" s="5"/>
      <c r="D13" s="0" t="n">
        <f aca="false">SUM(D4:D12)</f>
        <v>3564</v>
      </c>
      <c r="E13" s="5" t="s">
        <v>24</v>
      </c>
      <c r="F13" s="0" t="n">
        <f aca="false">SUM(F4:F12)</f>
        <v>3564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3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7</v>
      </c>
    </row>
    <row r="27" customFormat="false" ht="15" hidden="false" customHeight="false" outlineLevel="0" collapsed="false">
      <c r="A27" s="0" t="s">
        <v>40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3390</v>
      </c>
    </row>
    <row r="30" customFormat="false" ht="45" hidden="false" customHeight="false" outlineLevel="0" collapsed="false">
      <c r="A30" s="5" t="s">
        <v>43</v>
      </c>
      <c r="B30" s="0" t="n">
        <f aca="false">F13/B28</f>
        <v>0.928125</v>
      </c>
      <c r="C30" s="5" t="s">
        <v>44</v>
      </c>
      <c r="D30" s="0" t="n">
        <f aca="false">F13/D28</f>
        <v>1.05132743362832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28</v>
      </c>
      <c r="B35" s="0" t="s">
        <v>46</v>
      </c>
      <c r="C35" s="0" t="s">
        <v>30</v>
      </c>
    </row>
    <row r="36" customFormat="false" ht="15" hidden="false" customHeight="false" outlineLevel="0" collapsed="false">
      <c r="A36" s="5" t="s">
        <v>38</v>
      </c>
      <c r="B36" s="5" t="s">
        <v>49</v>
      </c>
      <c r="C36" s="0" t="n">
        <v>0.5</v>
      </c>
    </row>
    <row r="37" customFormat="false" ht="15" hidden="false" customHeight="false" outlineLevel="0" collapsed="false">
      <c r="A37" s="5" t="s">
        <v>36</v>
      </c>
      <c r="B37" s="5" t="s">
        <v>47</v>
      </c>
      <c r="C37" s="0" t="n">
        <v>1</v>
      </c>
    </row>
    <row r="38" customFormat="false" ht="30.75" hidden="false" customHeight="false" outlineLevel="0" collapsed="false">
      <c r="A38" s="5" t="s">
        <v>54</v>
      </c>
      <c r="B38" s="5" t="s">
        <v>48</v>
      </c>
      <c r="C38" s="0" t="n">
        <v>1</v>
      </c>
    </row>
    <row r="39" customFormat="false" ht="15" hidden="false" customHeight="false" outlineLevel="0" collapsed="false">
      <c r="A39" s="0" t="s">
        <v>75</v>
      </c>
      <c r="B39" s="5" t="s">
        <v>53</v>
      </c>
      <c r="C39" s="0" t="n">
        <v>7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F2" colorId="64" zoomScale="100" zoomScaleNormal="100" zoomScalePageLayoutView="100" workbookViewId="0">
      <selection pane="topLeft" activeCell="E21" activeCellId="0" sqref="E21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79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C6" s="0" t="n">
        <v>85</v>
      </c>
      <c r="D6" s="0" t="n">
        <f aca="false">$B$6*$C$6</f>
        <v>1054</v>
      </c>
      <c r="E6" s="0" t="n">
        <v>85</v>
      </c>
      <c r="F6" s="0" t="n">
        <f aca="false">$B$6*$E$6</f>
        <v>1054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135</v>
      </c>
      <c r="D7" s="0" t="n">
        <f aca="false">$B$7*$C$7</f>
        <v>1512</v>
      </c>
      <c r="E7" s="0" t="n">
        <v>135</v>
      </c>
      <c r="F7" s="0" t="n">
        <f aca="false">$B$7*$E$7</f>
        <v>1512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65</v>
      </c>
      <c r="D10" s="0" t="n">
        <f aca="false">$B$10*$C$10</f>
        <v>838.5</v>
      </c>
      <c r="E10" s="0" t="n">
        <v>65</v>
      </c>
      <c r="F10" s="0" t="n">
        <f aca="false">$B$10*$E$10</f>
        <v>838.5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5" t="s">
        <v>23</v>
      </c>
      <c r="C13" s="5"/>
      <c r="D13" s="0" t="n">
        <f aca="false">SUM(D4:D12)</f>
        <v>3404.5</v>
      </c>
      <c r="E13" s="5" t="s">
        <v>24</v>
      </c>
      <c r="F13" s="0" t="n">
        <f aca="false">SUM(F4:F12)</f>
        <v>3404.5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18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10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4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7</v>
      </c>
    </row>
    <row r="27" customFormat="false" ht="15" hidden="false" customHeight="false" outlineLevel="0" collapsed="false">
      <c r="A27" s="0" t="s">
        <v>40</v>
      </c>
      <c r="B27" s="0" t="n">
        <v>8</v>
      </c>
      <c r="D27" s="0" t="n">
        <v>0</v>
      </c>
    </row>
    <row r="28" customFormat="false" ht="4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3780</v>
      </c>
    </row>
    <row r="30" customFormat="false" ht="45" hidden="false" customHeight="false" outlineLevel="0" collapsed="false">
      <c r="A30" s="5" t="s">
        <v>43</v>
      </c>
      <c r="B30" s="0" t="n">
        <f aca="false">F13/B28</f>
        <v>0.886588541666667</v>
      </c>
      <c r="C30" s="5" t="s">
        <v>44</v>
      </c>
      <c r="D30" s="0" t="n">
        <f aca="false">F13/D28</f>
        <v>0.900661375661376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28</v>
      </c>
      <c r="B35" s="0" t="s">
        <v>46</v>
      </c>
      <c r="C35" s="0" t="s">
        <v>30</v>
      </c>
    </row>
    <row r="36" customFormat="false" ht="15" hidden="false" customHeight="false" outlineLevel="0" collapsed="false">
      <c r="A36" s="5" t="s">
        <v>39</v>
      </c>
      <c r="B36" s="5" t="s">
        <v>48</v>
      </c>
      <c r="C36" s="0" t="n">
        <v>1</v>
      </c>
    </row>
    <row r="37" customFormat="false" ht="15" hidden="false" customHeight="false" outlineLevel="0" collapsed="false">
      <c r="A37" s="5" t="s">
        <v>36</v>
      </c>
      <c r="B37" s="5" t="s">
        <v>47</v>
      </c>
      <c r="C37" s="0" t="n">
        <v>1</v>
      </c>
    </row>
    <row r="38" customFormat="false" ht="15" hidden="false" customHeight="false" outlineLevel="0" collapsed="false">
      <c r="B38" s="5"/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24" colorId="64" zoomScale="100" zoomScaleNormal="100" zoomScalePageLayoutView="100" workbookViewId="0">
      <selection pane="topLeft" activeCell="F38" activeCellId="0" sqref="F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80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120</v>
      </c>
      <c r="D7" s="0" t="n">
        <f aca="false">$B$7*$C$7</f>
        <v>1344</v>
      </c>
      <c r="E7" s="0" t="n">
        <v>120</v>
      </c>
      <c r="F7" s="0" t="n">
        <f aca="false">$B$7*$E$7</f>
        <v>1344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55</v>
      </c>
      <c r="D8" s="0" t="n">
        <f aca="false">$B$8*$C$8</f>
        <v>709.5</v>
      </c>
      <c r="E8" s="0" t="n">
        <v>55</v>
      </c>
      <c r="F8" s="0" t="n">
        <f aca="false">$B$8*$E$8</f>
        <v>709.5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5" t="s">
        <v>23</v>
      </c>
      <c r="C13" s="5"/>
      <c r="D13" s="0" t="n">
        <f aca="false">SUM(D4:D12)</f>
        <v>2053.5</v>
      </c>
      <c r="E13" s="5" t="s">
        <v>24</v>
      </c>
      <c r="F13" s="0" t="n">
        <f aca="false">SUM(F4:F12)</f>
        <v>2053.5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4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4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4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4</v>
      </c>
    </row>
    <row r="27" customFormat="false" ht="15" hidden="false" customHeight="false" outlineLevel="0" collapsed="false">
      <c r="A27" s="0" t="s">
        <v>40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2880</v>
      </c>
    </row>
    <row r="30" customFormat="false" ht="45" hidden="false" customHeight="false" outlineLevel="0" collapsed="false">
      <c r="A30" s="5" t="s">
        <v>43</v>
      </c>
      <c r="B30" s="0" t="n">
        <f aca="false">F13/B28</f>
        <v>0.534765625</v>
      </c>
      <c r="C30" s="5" t="s">
        <v>44</v>
      </c>
      <c r="D30" s="0" t="n">
        <f aca="false">F13/D28</f>
        <v>0.713020833333333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28</v>
      </c>
      <c r="B35" s="0" t="s">
        <v>46</v>
      </c>
      <c r="C35" s="0" t="s">
        <v>30</v>
      </c>
    </row>
    <row r="36" customFormat="false" ht="15" hidden="false" customHeight="false" outlineLevel="0" collapsed="false">
      <c r="A36" s="5" t="s">
        <v>31</v>
      </c>
      <c r="B36" s="5" t="s">
        <v>53</v>
      </c>
      <c r="C36" s="0" t="n">
        <v>4</v>
      </c>
    </row>
    <row r="37" customFormat="false" ht="30.75" hidden="false" customHeight="false" outlineLevel="0" collapsed="false">
      <c r="A37" s="5" t="s">
        <v>37</v>
      </c>
      <c r="B37" s="5" t="s">
        <v>81</v>
      </c>
      <c r="C37" s="0" t="n">
        <v>4</v>
      </c>
    </row>
    <row r="38" customFormat="false" ht="15" hidden="false" customHeight="false" outlineLevel="0" collapsed="false">
      <c r="A38" s="0" t="s">
        <v>36</v>
      </c>
      <c r="B38" s="5" t="s">
        <v>82</v>
      </c>
      <c r="C38" s="0" t="n">
        <v>4</v>
      </c>
    </row>
    <row r="39" customFormat="false" ht="30.75" hidden="false" customHeight="false" outlineLevel="0" collapsed="false">
      <c r="A39" s="0" t="s">
        <v>39</v>
      </c>
      <c r="B39" s="5" t="s">
        <v>83</v>
      </c>
      <c r="C39" s="0" t="n">
        <v>4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E37" activeCellId="0" sqref="E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84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45</v>
      </c>
      <c r="D8" s="0" t="n">
        <f aca="false">$B$8*$C$8</f>
        <v>580.5</v>
      </c>
      <c r="E8" s="0" t="n">
        <v>45</v>
      </c>
      <c r="F8" s="0" t="n">
        <f aca="false">$B$8*$E$8</f>
        <v>580.5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195</v>
      </c>
      <c r="D9" s="0" t="n">
        <f aca="false">$B$9*$C$9</f>
        <v>2184</v>
      </c>
      <c r="E9" s="0" t="n">
        <v>195</v>
      </c>
      <c r="F9" s="0" t="n">
        <f aca="false">$B$9*$E$9</f>
        <v>2184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5" t="s">
        <v>23</v>
      </c>
      <c r="C13" s="5"/>
      <c r="D13" s="0" t="n">
        <f aca="false">SUM(D4:D12)</f>
        <v>2764.5</v>
      </c>
      <c r="E13" s="5" t="s">
        <v>24</v>
      </c>
      <c r="F13" s="0" t="n">
        <f aca="false">SUM(F4:F12)</f>
        <v>2764.5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5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0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7.5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7" customFormat="false" ht="15" hidden="false" customHeight="false" outlineLevel="0" collapsed="false">
      <c r="A27" s="0" t="s">
        <v>40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3150</v>
      </c>
    </row>
    <row r="30" customFormat="false" ht="45" hidden="false" customHeight="false" outlineLevel="0" collapsed="false">
      <c r="A30" s="5" t="s">
        <v>43</v>
      </c>
      <c r="B30" s="0" t="n">
        <f aca="false">F13/B28</f>
        <v>0.719921875</v>
      </c>
      <c r="C30" s="5" t="s">
        <v>44</v>
      </c>
      <c r="D30" s="0" t="n">
        <f aca="false">F13/D28</f>
        <v>0.877619047619048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28</v>
      </c>
      <c r="B35" s="0" t="s">
        <v>46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47</v>
      </c>
      <c r="C36" s="0" t="n">
        <v>1</v>
      </c>
    </row>
    <row r="37" customFormat="false" ht="30.75" hidden="false" customHeight="false" outlineLevel="0" collapsed="false">
      <c r="A37" s="5" t="s">
        <v>37</v>
      </c>
      <c r="B37" s="5" t="s">
        <v>85</v>
      </c>
      <c r="C37" s="0" t="n">
        <v>4</v>
      </c>
    </row>
    <row r="38" customFormat="false" ht="15" hidden="false" customHeight="false" outlineLevel="0" collapsed="false">
      <c r="A38" s="0" t="s">
        <v>38</v>
      </c>
      <c r="B38" s="5" t="s">
        <v>49</v>
      </c>
      <c r="C38" s="0" t="n">
        <v>0.5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2" colorId="64" zoomScale="100" zoomScaleNormal="100" zoomScalePageLayoutView="100" workbookViewId="0">
      <selection pane="topLeft" activeCell="G37" activeCellId="0" sqref="G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86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180</v>
      </c>
      <c r="D7" s="0" t="n">
        <f aca="false">$B$7*$C$7</f>
        <v>2016</v>
      </c>
      <c r="E7" s="0" t="n">
        <v>180</v>
      </c>
      <c r="F7" s="0" t="n">
        <f aca="false">$B$7*$E$7</f>
        <v>2016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145</v>
      </c>
      <c r="D10" s="0" t="n">
        <f aca="false">$B$10*$C$10</f>
        <v>1870.5</v>
      </c>
      <c r="E10" s="0" t="n">
        <v>145</v>
      </c>
      <c r="F10" s="0" t="n">
        <f aca="false">$B$10*$E$10</f>
        <v>1870.5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5" t="s">
        <v>23</v>
      </c>
      <c r="C13" s="5"/>
      <c r="D13" s="0" t="n">
        <f aca="false">SUM(D4:D12)</f>
        <v>3886.5</v>
      </c>
      <c r="E13" s="5" t="s">
        <v>24</v>
      </c>
      <c r="F13" s="0" t="n">
        <f aca="false">SUM(F4:F12)</f>
        <v>3886.5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11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0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8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7</v>
      </c>
    </row>
    <row r="27" customFormat="false" ht="15" hidden="false" customHeight="false" outlineLevel="0" collapsed="false">
      <c r="A27" s="0" t="s">
        <v>40</v>
      </c>
      <c r="B27" s="0" t="n">
        <v>8</v>
      </c>
      <c r="D27" s="0" t="n">
        <v>8</v>
      </c>
    </row>
    <row r="28" customFormat="false" ht="4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3420</v>
      </c>
    </row>
    <row r="30" customFormat="false" ht="45" hidden="false" customHeight="false" outlineLevel="0" collapsed="false">
      <c r="A30" s="5" t="s">
        <v>43</v>
      </c>
      <c r="B30" s="0" t="n">
        <f aca="false">F13/B28</f>
        <v>1.012109375</v>
      </c>
      <c r="C30" s="5" t="s">
        <v>44</v>
      </c>
      <c r="D30" s="0" t="n">
        <f aca="false">F13/D28</f>
        <v>1.13640350877193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28</v>
      </c>
      <c r="B35" s="0" t="s">
        <v>46</v>
      </c>
      <c r="C35" s="0" t="s">
        <v>30</v>
      </c>
    </row>
    <row r="36" customFormat="false" ht="30.75" hidden="false" customHeight="false" outlineLevel="0" collapsed="false">
      <c r="A36" s="5" t="s">
        <v>87</v>
      </c>
      <c r="B36" s="5" t="s">
        <v>48</v>
      </c>
      <c r="C36" s="0" t="n">
        <v>1</v>
      </c>
    </row>
    <row r="37" customFormat="false" ht="91.5" hidden="false" customHeight="false" outlineLevel="0" collapsed="false">
      <c r="A37" s="5" t="s">
        <v>37</v>
      </c>
      <c r="B37" s="5" t="s">
        <v>88</v>
      </c>
      <c r="C37" s="0" t="n">
        <v>3</v>
      </c>
    </row>
    <row r="38" customFormat="false" ht="15" hidden="false" customHeight="false" outlineLevel="0" collapsed="false">
      <c r="B38" s="5"/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9" activeCellId="0" sqref="E29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89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C6" s="0" t="n">
        <v>40</v>
      </c>
      <c r="D6" s="0" t="n">
        <f aca="false">$B$6*$C$6</f>
        <v>496</v>
      </c>
      <c r="E6" s="0" t="n">
        <v>40</v>
      </c>
      <c r="F6" s="0" t="n">
        <f aca="false">$B$6*$E$6</f>
        <v>496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195</v>
      </c>
      <c r="D7" s="0" t="n">
        <f aca="false">$B$7*$C$7</f>
        <v>2184</v>
      </c>
      <c r="E7" s="0" t="n">
        <v>195</v>
      </c>
      <c r="F7" s="0" t="n">
        <f aca="false">$B$7*$E$7</f>
        <v>2184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90</v>
      </c>
      <c r="D9" s="0" t="n">
        <f aca="false">$B$9*$C$9</f>
        <v>1008</v>
      </c>
      <c r="E9" s="0" t="n">
        <v>90</v>
      </c>
      <c r="F9" s="0" t="n">
        <f aca="false">$B$9*$E$9</f>
        <v>1008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" hidden="false" customHeight="false" outlineLevel="0" collapsed="false">
      <c r="B13" s="5" t="s">
        <v>23</v>
      </c>
      <c r="C13" s="5"/>
      <c r="D13" s="0" t="n">
        <f aca="false">SUM(D4:D12)</f>
        <v>3688</v>
      </c>
      <c r="E13" s="5" t="s">
        <v>24</v>
      </c>
      <c r="F13" s="0" t="n">
        <f aca="false">SUM(F4:F12)</f>
        <v>3688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0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4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4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7.5</v>
      </c>
    </row>
    <row r="27" customFormat="false" ht="15" hidden="false" customHeight="false" outlineLevel="0" collapsed="false">
      <c r="A27" s="0" t="s">
        <v>40</v>
      </c>
      <c r="B27" s="0" t="n">
        <v>8</v>
      </c>
      <c r="D27" s="0" t="n">
        <v>10</v>
      </c>
    </row>
    <row r="28" customFormat="false" ht="45" hidden="false" customHeight="false" outlineLevel="0" collapsed="false">
      <c r="A28" s="5" t="s">
        <v>41</v>
      </c>
      <c r="B28" s="0" t="n">
        <f aca="false">SUM(B18:B26)*60</f>
        <v>3840</v>
      </c>
      <c r="C28" s="5" t="s">
        <v>42</v>
      </c>
      <c r="D28" s="0" t="n">
        <f aca="false">SUM(D18:D27)*60</f>
        <v>3390</v>
      </c>
    </row>
    <row r="30" customFormat="false" ht="45" hidden="false" customHeight="false" outlineLevel="0" collapsed="false">
      <c r="A30" s="5" t="s">
        <v>43</v>
      </c>
      <c r="B30" s="0" t="n">
        <f aca="false">F13/B28</f>
        <v>0.960416666666667</v>
      </c>
      <c r="C30" s="5" t="s">
        <v>44</v>
      </c>
      <c r="D30" s="0" t="n">
        <f aca="false">F13/D28</f>
        <v>1.08790560471976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45</v>
      </c>
    </row>
    <row r="35" customFormat="false" ht="15" hidden="false" customHeight="false" outlineLevel="0" collapsed="false">
      <c r="A35" s="0" t="s">
        <v>28</v>
      </c>
      <c r="B35" s="0" t="s">
        <v>46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47</v>
      </c>
      <c r="C36" s="0" t="n">
        <v>1</v>
      </c>
    </row>
    <row r="37" customFormat="false" ht="15" hidden="false" customHeight="false" outlineLevel="0" collapsed="false">
      <c r="A37" s="5" t="s">
        <v>39</v>
      </c>
      <c r="B37" s="5" t="s">
        <v>49</v>
      </c>
      <c r="C37" s="0" t="n">
        <v>0.5</v>
      </c>
    </row>
    <row r="38" customFormat="false" ht="15" hidden="false" customHeight="false" outlineLevel="0" collapsed="false">
      <c r="B38" s="5"/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Neat_Office/6.2.8.2$Windows_x86 LibreOffice_project/</Application>
  <Company>Krokoz™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2022-04-08T07:16:56Z</dcterms:created>
  <dc:creator>Олевс</dc:creator>
  <dc:description/>
  <dc:language>ru-RU</dc:language>
  <cp:lastModifiedBy/>
  <dcterms:modified xsi:type="dcterms:W3CDTF">2023-11-04T20:06:52Z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Krokoz™</vt:lpwstr>
  </property>
</Properties>
</file>