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ables/table27.xml" ContentType="application/vnd.openxmlformats-officedocument.spreadsheetml.table+xml"/>
  <Override PartName="/xl/tables/table6.xml" ContentType="application/vnd.openxmlformats-officedocument.spreadsheetml.table+xml"/>
  <Override PartName="/xl/tables/table26.xml" ContentType="application/vnd.openxmlformats-officedocument.spreadsheetml.table+xml"/>
  <Override PartName="/xl/tables/table5.xml" ContentType="application/vnd.openxmlformats-officedocument.spreadsheetml.table+xml"/>
  <Override PartName="/xl/tables/table13.xml" ContentType="application/vnd.openxmlformats-officedocument.spreadsheetml.table+xml"/>
  <Override PartName="/xl/tables/table34.xml" ContentType="application/vnd.openxmlformats-officedocument.spreadsheetml.table+xml"/>
  <Override PartName="/xl/tables/table21.xml" ContentType="application/vnd.openxmlformats-officedocument.spreadsheetml.table+xml"/>
  <Override PartName="/xl/tables/table35.xml" ContentType="application/vnd.openxmlformats-officedocument.spreadsheetml.table+xml"/>
  <Override PartName="/xl/tables/table42.xml" ContentType="application/vnd.openxmlformats-officedocument.spreadsheetml.table+xml"/>
  <Override PartName="/xl/tables/table49.xml" ContentType="application/vnd.openxmlformats-officedocument.spreadsheetml.table+xml"/>
  <Override PartName="/xl/tables/table56.xml" ContentType="application/vnd.openxmlformats-officedocument.spreadsheetml.table+xml"/>
  <Override PartName="/xl/tables/table12.xml" ContentType="application/vnd.openxmlformats-officedocument.spreadsheetml.table+xml"/>
  <Override PartName="/xl/tables/table20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41.xml" ContentType="application/vnd.openxmlformats-officedocument.spreadsheetml.table+xml"/>
  <Override PartName="/xl/tables/table48.xml" ContentType="application/vnd.openxmlformats-officedocument.spreadsheetml.table+xml"/>
  <Override PartName="/xl/tables/table55.xml" ContentType="application/vnd.openxmlformats-officedocument.spreadsheetml.table+xml"/>
  <Override PartName="/xl/tables/table25.xml" ContentType="application/vnd.openxmlformats-officedocument.spreadsheetml.table+xml"/>
  <Override PartName="/xl/tables/table4.xml" ContentType="application/vnd.openxmlformats-officedocument.spreadsheetml.table+xml"/>
  <Override PartName="/xl/tables/table11.xml" ContentType="application/vnd.openxmlformats-officedocument.spreadsheetml.table+xml"/>
  <Override PartName="/xl/tables/table1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9.xml" ContentType="application/vnd.openxmlformats-officedocument.spreadsheetml.table+xml"/>
  <Override PartName="/xl/tables/table40.xml" ContentType="application/vnd.openxmlformats-officedocument.spreadsheetml.table+xml"/>
  <Override PartName="/xl/tables/table47.xml" ContentType="application/vnd.openxmlformats-officedocument.spreadsheetml.table+xml"/>
  <Override PartName="/xl/tables/table54.xml" ContentType="application/vnd.openxmlformats-officedocument.spreadsheetml.table+xml"/>
  <Override PartName="/xl/tables/table24.xml" ContentType="application/vnd.openxmlformats-officedocument.spreadsheetml.table+xml"/>
  <Override PartName="/xl/tables/table3.xml" ContentType="application/vnd.openxmlformats-officedocument.spreadsheetml.table+xml"/>
  <Override PartName="/xl/tables/table10.xml" ContentType="application/vnd.openxmlformats-officedocument.spreadsheetml.table+xml"/>
  <Override PartName="/xl/tables/table18.xml" ContentType="application/vnd.openxmlformats-officedocument.spreadsheetml.table+xml"/>
  <Override PartName="/xl/tables/table7.xml" ContentType="application/vnd.openxmlformats-officedocument.spreadsheetml.table+xml"/>
  <Override PartName="/xl/tables/table28.xml" ContentType="application/vnd.openxmlformats-officedocument.spreadsheetml.table+xml"/>
  <Override PartName="/xl/tables/table8.xml" ContentType="application/vnd.openxmlformats-officedocument.spreadsheetml.table+xml"/>
  <Override PartName="/xl/tables/table29.xml" ContentType="application/vnd.openxmlformats-officedocument.spreadsheetml.table+xml"/>
  <Override PartName="/xl/tables/table39.xml" ContentType="application/vnd.openxmlformats-officedocument.spreadsheetml.table+xml"/>
  <Override PartName="/xl/tables/table46.xml" ContentType="application/vnd.openxmlformats-officedocument.spreadsheetml.table+xml"/>
  <Override PartName="/xl/tables/table53.xml" ContentType="application/vnd.openxmlformats-officedocument.spreadsheetml.table+xml"/>
  <Override PartName="/xl/tables/table23.xml" ContentType="application/vnd.openxmlformats-officedocument.spreadsheetml.table+xml"/>
  <Override PartName="/xl/tables/table2.xml" ContentType="application/vnd.openxmlformats-officedocument.spreadsheetml.table+xml"/>
  <Override PartName="/xl/tables/table17.xml" ContentType="application/vnd.openxmlformats-officedocument.spreadsheetml.table+xml"/>
  <Override PartName="/xl/tables/table38.xml" ContentType="application/vnd.openxmlformats-officedocument.spreadsheetml.table+xml"/>
  <Override PartName="/xl/tables/table45.xml" ContentType="application/vnd.openxmlformats-officedocument.spreadsheetml.table+xml"/>
  <Override PartName="/xl/tables/table52.xml" ContentType="application/vnd.openxmlformats-officedocument.spreadsheetml.table+xml"/>
  <Override PartName="/xl/tables/table22.xml" ContentType="application/vnd.openxmlformats-officedocument.spreadsheetml.table+xml"/>
  <Override PartName="/xl/tables/table1.xml" ContentType="application/vnd.openxmlformats-officedocument.spreadsheetml.table+xml"/>
  <Override PartName="/xl/tables/table16.xml" ContentType="application/vnd.openxmlformats-officedocument.spreadsheetml.table+xml"/>
  <Override PartName="/xl/tables/table37.xml" ContentType="application/vnd.openxmlformats-officedocument.spreadsheetml.table+xml"/>
  <Override PartName="/xl/tables/table44.xml" ContentType="application/vnd.openxmlformats-officedocument.spreadsheetml.table+xml"/>
  <Override PartName="/xl/tables/table51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36.xml" ContentType="application/vnd.openxmlformats-officedocument.spreadsheetml.table+xml"/>
  <Override PartName="/xl/tables/table43.xml" ContentType="application/vnd.openxmlformats-officedocument.spreadsheetml.table+xml"/>
  <Override PartName="/xl/tables/table50.xml" ContentType="application/vnd.openxmlformats-officedocument.spreadsheetml.tabl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7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9.09.2023                  " sheetId="1" state="visible" r:id="rId2"/>
    <sheet name="28.09.2023                  " sheetId="2" state="visible" r:id="rId3"/>
    <sheet name="27.09.2023                  " sheetId="3" state="visible" r:id="rId4"/>
    <sheet name="26.09.2023                  " sheetId="4" state="visible" r:id="rId5"/>
    <sheet name="25.09.2023                  " sheetId="5" state="visible" r:id="rId6"/>
    <sheet name="22.09.2023                  " sheetId="6" state="visible" r:id="rId7"/>
    <sheet name="21.09.2023                  " sheetId="7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<sst xmlns="http://schemas.openxmlformats.org/spreadsheetml/2006/main" count="1116" uniqueCount="120">
  <si>
    <t xml:space="preserve">Отчет работы сборочного участка за</t>
  </si>
  <si>
    <t xml:space="preserve">Бригада 1</t>
  </si>
  <si>
    <t xml:space="preserve">2</t>
  </si>
  <si>
    <t xml:space="preserve">Замки</t>
  </si>
  <si>
    <t xml:space="preserve">А</t>
  </si>
  <si>
    <t xml:space="preserve">Б</t>
  </si>
  <si>
    <t xml:space="preserve">Г</t>
  </si>
  <si>
    <t xml:space="preserve">Д=А*Г</t>
  </si>
  <si>
    <t xml:space="preserve">Фамилия
работника</t>
  </si>
  <si>
    <t xml:space="preserve">Отработано,
час</t>
  </si>
  <si>
    <t xml:space="preserve">Позиция(цвет)</t>
  </si>
  <si>
    <t xml:space="preserve">Трудоемкость
одной шт, мин</t>
  </si>
  <si>
    <t xml:space="preserve">План, шт.</t>
  </si>
  <si>
    <t xml:space="preserve">Сделано, шт</t>
  </si>
  <si>
    <t xml:space="preserve">Трудоемкость 
сделанного
,мин</t>
  </si>
  <si>
    <t xml:space="preserve">Верт</t>
  </si>
  <si>
    <t xml:space="preserve">М1-300 бел </t>
  </si>
  <si>
    <t xml:space="preserve">Воробьев</t>
  </si>
  <si>
    <t xml:space="preserve">М2-400  сер ЛКД </t>
  </si>
  <si>
    <t xml:space="preserve">М2-200 чер ЛКД </t>
  </si>
  <si>
    <t xml:space="preserve">Реальная 
трудоемкость</t>
  </si>
  <si>
    <t xml:space="preserve">Производительность 
бригады,%</t>
  </si>
  <si>
    <t xml:space="preserve">Плановая 
трудоемкость
сделанного,мин</t>
  </si>
  <si>
    <t xml:space="preserve">Бригада 2</t>
  </si>
  <si>
    <t xml:space="preserve">Савельева</t>
  </si>
  <si>
    <t xml:space="preserve">Герасина</t>
  </si>
  <si>
    <t xml:space="preserve">М1-300  чер</t>
  </si>
  <si>
    <t xml:space="preserve">М2-400  сер</t>
  </si>
  <si>
    <t xml:space="preserve">Шепталова</t>
  </si>
  <si>
    <t xml:space="preserve">М1-300  кор</t>
  </si>
  <si>
    <t xml:space="preserve">М1-150  бел  ПОСМ </t>
  </si>
  <si>
    <t xml:space="preserve">Бригада 3</t>
  </si>
  <si>
    <t xml:space="preserve">Плотникова</t>
  </si>
  <si>
    <t xml:space="preserve">Петерман</t>
  </si>
  <si>
    <t xml:space="preserve">М1-150 бел ПОСМ </t>
  </si>
  <si>
    <t xml:space="preserve">М2-400 сер  ЛКД </t>
  </si>
  <si>
    <t xml:space="preserve">М2-400  чер ЛКД </t>
  </si>
  <si>
    <t xml:space="preserve">Модуль</t>
  </si>
  <si>
    <t xml:space="preserve">Модуль2</t>
  </si>
  <si>
    <t xml:space="preserve">Позиция</t>
  </si>
  <si>
    <t xml:space="preserve">М1</t>
  </si>
  <si>
    <t xml:space="preserve">Поклад</t>
  </si>
  <si>
    <t xml:space="preserve">М2</t>
  </si>
  <si>
    <t xml:space="preserve">Степанова</t>
  </si>
  <si>
    <t xml:space="preserve">М1-500 </t>
  </si>
  <si>
    <t xml:space="preserve">Доп.информация</t>
  </si>
  <si>
    <t xml:space="preserve">Кнопка</t>
  </si>
  <si>
    <t xml:space="preserve">Доп. Инфрмация</t>
  </si>
  <si>
    <t xml:space="preserve">Изделие
(цвет)</t>
  </si>
  <si>
    <t xml:space="preserve">Трудоемкость 
одной шт.
мин</t>
  </si>
  <si>
    <t xml:space="preserve">Сделано, шт.</t>
  </si>
  <si>
    <t xml:space="preserve">EXITka </t>
  </si>
  <si>
    <t xml:space="preserve">Циклоп</t>
  </si>
  <si>
    <t xml:space="preserve">PUSHka</t>
  </si>
  <si>
    <t xml:space="preserve"> ник Васильева </t>
  </si>
  <si>
    <t xml:space="preserve">KH-1 light
 </t>
  </si>
  <si>
    <t xml:space="preserve">КН-1</t>
  </si>
  <si>
    <t xml:space="preserve">КН 11.10 ЛКД</t>
  </si>
  <si>
    <t xml:space="preserve">TS click</t>
  </si>
  <si>
    <t xml:space="preserve">сер  Попова </t>
  </si>
  <si>
    <t xml:space="preserve">TS click light</t>
  </si>
  <si>
    <t xml:space="preserve">Циклоп ИК</t>
  </si>
  <si>
    <t xml:space="preserve">Циклоп ТМ</t>
  </si>
  <si>
    <t xml:space="preserve">Столбец1</t>
  </si>
  <si>
    <t xml:space="preserve">Столбец4</t>
  </si>
  <si>
    <t xml:space="preserve">Фамилия 
работника</t>
  </si>
  <si>
    <t xml:space="preserve">Попова</t>
  </si>
  <si>
    <t xml:space="preserve">Васильева</t>
  </si>
  <si>
    <t xml:space="preserve">Андреева</t>
  </si>
  <si>
    <t xml:space="preserve">Реальная 
трудоемкость,мин</t>
  </si>
  <si>
    <t xml:space="preserve">Производительность
бригады,%</t>
  </si>
  <si>
    <t xml:space="preserve">Столбец2</t>
  </si>
  <si>
    <t xml:space="preserve">Столбец3</t>
  </si>
  <si>
    <t xml:space="preserve">Доп. работы</t>
  </si>
  <si>
    <t xml:space="preserve">Фамилия работника</t>
  </si>
  <si>
    <t xml:space="preserve">Вид деятельности</t>
  </si>
  <si>
    <t xml:space="preserve">Отработано,час</t>
  </si>
  <si>
    <t xml:space="preserve">Андреева </t>
  </si>
  <si>
    <t xml:space="preserve">Бев К17/2-280-220 18  шт(сдано)</t>
  </si>
  <si>
    <t xml:space="preserve">Скобелева </t>
  </si>
  <si>
    <t xml:space="preserve">оц-ка</t>
  </si>
  <si>
    <t xml:space="preserve">Леонова</t>
  </si>
  <si>
    <t xml:space="preserve">М1-150  бел ПОСМ </t>
  </si>
  <si>
    <t xml:space="preserve">М1-500  сер</t>
  </si>
  <si>
    <t xml:space="preserve">М1-400  сер</t>
  </si>
  <si>
    <t xml:space="preserve">М1-200 бел  L</t>
  </si>
  <si>
    <t xml:space="preserve">М1-300 чер</t>
  </si>
  <si>
    <t xml:space="preserve">М1-200  м/а</t>
  </si>
  <si>
    <t xml:space="preserve">М1-500  кор</t>
  </si>
  <si>
    <t xml:space="preserve"> м/а Васильева </t>
  </si>
  <si>
    <t xml:space="preserve">м/а Попова </t>
  </si>
  <si>
    <t xml:space="preserve">Воробьев </t>
  </si>
  <si>
    <t xml:space="preserve">Васильева </t>
  </si>
  <si>
    <t xml:space="preserve">покраска колпаков</t>
  </si>
  <si>
    <t xml:space="preserve">М1-200 бел L</t>
  </si>
  <si>
    <t xml:space="preserve">М1-200 м/а</t>
  </si>
  <si>
    <t xml:space="preserve">М1-300  бел</t>
  </si>
  <si>
    <t xml:space="preserve">бел  Васильева </t>
  </si>
  <si>
    <t xml:space="preserve"> </t>
  </si>
  <si>
    <t xml:space="preserve">бел Попова </t>
  </si>
  <si>
    <t xml:space="preserve">Бев К17/2-280-220 18  шт(сдано)кр-н 260 9 шт</t>
  </si>
  <si>
    <t xml:space="preserve">Васильев </t>
  </si>
  <si>
    <t xml:space="preserve">М1-400  с/а</t>
  </si>
  <si>
    <t xml:space="preserve">М2-400  чер</t>
  </si>
  <si>
    <t xml:space="preserve">М1-300 сер </t>
  </si>
  <si>
    <t xml:space="preserve">чер Васильева </t>
  </si>
  <si>
    <t xml:space="preserve">сер Попова </t>
  </si>
  <si>
    <t xml:space="preserve">Васильев</t>
  </si>
  <si>
    <t xml:space="preserve">Наумова </t>
  </si>
  <si>
    <t xml:space="preserve">чер Попова </t>
  </si>
  <si>
    <t xml:space="preserve"> бел Васильева </t>
  </si>
  <si>
    <t xml:space="preserve">7,5+0,5(винты)</t>
  </si>
  <si>
    <t xml:space="preserve">М1-150  чер L</t>
  </si>
  <si>
    <t xml:space="preserve">М2-300 сер </t>
  </si>
  <si>
    <t xml:space="preserve">М1-300  с/а</t>
  </si>
  <si>
    <t xml:space="preserve">60 шт чер Попова,  110 чер Васильева </t>
  </si>
  <si>
    <t xml:space="preserve">8+4ч(23.09)</t>
  </si>
  <si>
    <t xml:space="preserve">М1-400  кор</t>
  </si>
  <si>
    <t xml:space="preserve">М1-300 кор</t>
  </si>
  <si>
    <t xml:space="preserve">М1-200  сер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</si>
</sst>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-419]DD/MM/YYYY"/>
    <numFmt numFmtId="166" formatCode="0.00"/>
  </numFmts>
  <fonts count="9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FFFFFF"/>
      <name val="Calibri"/>
      <family val="2"/>
      <charset val="204"/>
    </font>
    <font>
      <b val="true"/>
      <sz val="11"/>
      <color rgb="FFFFFFFF"/>
      <name val="Calibri"/>
      <family val="2"/>
      <charset val="204"/>
    </font>
    <font>
      <b val="true"/>
      <sz val="11"/>
      <color rgb="FF000000"/>
      <name val="Calibri"/>
      <family val="2"/>
      <charset val="204"/>
    </font>
    <font>
      <sz val="11"/>
      <color rgb="FF000000"/>
      <name val="Calibri"/>
      <family val="0"/>
      <charset val="1"/>
    </font>
    <font>
      <b val="true"/>
      <sz val="11"/>
      <color rgb="FF0000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808080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4F81BD"/>
      </left>
      <right/>
      <top style="thin">
        <color rgb="FF4F81BD"/>
      </top>
      <bottom/>
      <diagonal/>
    </border>
    <border diagonalUp="false" diagonalDown="false">
      <left/>
      <right/>
      <top style="thin">
        <color rgb="FF4F81BD"/>
      </top>
      <bottom/>
      <diagonal/>
    </border>
    <border diagonalUp="false" diagonalDown="false">
      <left/>
      <right/>
      <top style="thin">
        <color rgb="FF4F81BD"/>
      </top>
      <bottom style="thin">
        <color rgb="FF4F81BD"/>
      </bottom>
      <diagonal/>
    </border>
    <border diagonalUp="false" diagonalDown="false">
      <left style="thin">
        <color rgb="FF4F81BD"/>
      </left>
      <right/>
      <top style="thin">
        <color rgb="FF4F81BD"/>
      </top>
      <bottom style="thin">
        <color rgb="FF4F81BD"/>
      </bottom>
      <diagonal/>
    </border>
    <border diagonalUp="false" diagonalDown="false">
      <left/>
      <right/>
      <top/>
      <bottom style="thin">
        <color rgb="FF4F81BD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4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Accent1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Таблица1145811172023262932353841442581114172023262932353841444750258111417202326293235384144535659626568258111417203162330373044515865727986931001071141211281352916233037445158657279869310010711429162330371211281351421491561631701771841911982052122192106" displayName="Таблица1145811172023262932353841442581114172023262932353841444750258111417202326293235384144535659626568258111417203162330373044515865727986931001071141211281352916233037445158657279869310010711429162330371211281351421491561631701771841911982052122192106" ref="A54:F66" headerRowCount="1" totalsRowCount="0" totalsRowShown="0">
  <autoFilter ref="A54:F66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2.xml><?xml version="1.0" encoding="utf-8"?>
<table xmlns="http://schemas.openxmlformats.org/spreadsheetml/2006/main" id="2" name="Таблица1145811172023262932353841442581114172023262932353841444750258111417202326293235384144535659626568258111417203162330373044515865727986931001071141211281352916233037445158657279869310010711429162330371211281351421491561631701771841911982052122192114" displayName="Таблица1145811172023262932353841442581114172023262932353841444750258111417202326293235384144535659626568258111417203162330373044515865727986931001071141211281352916233037445158657279869310010711429162330371211281351421491561631701771841911982052122192114" ref="A54:F66" headerRowCount="1" totalsRowCount="0" totalsRowShown="0">
  <autoFilter ref="A54:F66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3.xml><?xml version="1.0" encoding="utf-8"?>
<table xmlns="http://schemas.openxmlformats.org/spreadsheetml/2006/main" id="3" name="Таблица1145811172023262932353841442581114172023262932353841444750258111417202326293235384144535659626568258111417203162330373044515865727986931001071141211281352916233037445158657279869310010711429162330371211281351421491561631701771841911982052122192122" displayName="Таблица1145811172023262932353841442581114172023262932353841444750258111417202326293235384144535659626568258111417203162330373044515865727986931001071141211281352916233037445158657279869310010711429162330371211281351421491561631701771841911982052122192122" ref="A54:F66" headerRowCount="1" totalsRowCount="0" totalsRowShown="0">
  <autoFilter ref="A54:F66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4.xml><?xml version="1.0" encoding="utf-8"?>
<table xmlns="http://schemas.openxmlformats.org/spreadsheetml/2006/main" id="4" name="Таблица1145811172023262932353841442581114172023262932353841444750258111417202326293235384144535659626568258111417203162330373044515865727986931001071141211281352916233037445158657279869310010711429162330371211281351421491561631701771841911982052122192130" displayName="Таблица1145811172023262932353841442581114172023262932353841444750258111417202326293235384144535659626568258111417203162330373044515865727986931001071141211281352916233037445158657279869310010711429162330371211281351421491561631701771841911982052122192130" ref="A54:F66" headerRowCount="1" totalsRowCount="0" totalsRowShown="0">
  <autoFilter ref="A54:F66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5.xml><?xml version="1.0" encoding="utf-8"?>
<table xmlns="http://schemas.openxmlformats.org/spreadsheetml/2006/main" id="5" name="Таблица1145811172023262932353841442581114172023262932353841444750258111417202326293235384144535659626568258111417203162330373044515865727986931001071141211281352916233037445158657279869310010711429162330371211281351421491561631701771841911982052122192138" displayName="Таблица1145811172023262932353841442581114172023262932353841444750258111417202326293235384144535659626568258111417203162330373044515865727986931001071141211281352916233037445158657279869310010711429162330371211281351421491561631701771841911982052122192138" ref="A54:F66" headerRowCount="1" totalsRowCount="0" totalsRowShown="0">
  <autoFilter ref="A54:F66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6.xml><?xml version="1.0" encoding="utf-8"?>
<table xmlns="http://schemas.openxmlformats.org/spreadsheetml/2006/main" id="6" name="Таблица1145811172023262932353841442581114172023262932353841444750258111417202326293235384144535659626568258111417203162330373044515865727986931001071141211281352916233037445158657279869310010711429162330371211281351421491561631701771841911982052122192146" displayName="Таблица1145811172023262932353841442581114172023262932353841444750258111417202326293235384144535659626568258111417203162330373044515865727986931001071141211281352916233037445158657279869310010711429162330371211281351421491561631701771841911982052122192146" ref="A54:F66" headerRowCount="1" totalsRowCount="0" totalsRowShown="0">
  <autoFilter ref="A54:F66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7.xml><?xml version="1.0" encoding="utf-8"?>
<table xmlns="http://schemas.openxmlformats.org/spreadsheetml/2006/main" id="7" name="Таблица1145811172023262932353841442581114172023262932353841444750258111417202326293235384144535659626568258111417203162330373044515865727986931001071141211281352916233037445158657279869310010711429162330371211281351421491561631701771841911982052122192298" displayName="Таблица1145811172023262932353841442581114172023262932353841444750258111417202326293235384144535659626568258111417203162330373044515865727986931001071141211281352916233037445158657279869310010711429162330371211281351421491561631701771841911982052122192298" ref="A54:F66" headerRowCount="1" totalsRowCount="0" totalsRowShown="0">
  <autoFilter ref="A54:F66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8.xml><?xml version="1.0" encoding="utf-8"?>
<table xmlns="http://schemas.openxmlformats.org/spreadsheetml/2006/main" id="8" name="Таблица2156912182124273033363942453691215182124273033363942454851369121518212427303336394245545760636669369121518215172431383145525966738087941011081151221291363101724313845525966738087941011081153101724313812212913614315015716417117818519219920621322107" displayName="Таблица2156912182124273033363942453691215182124273033363942454851369121518212427303336394245545760636669369121518215172431383145525966738087941011081151221291363101724313845525966738087941011081153101724313812212913614315015716417117818519219920621322107" ref="A69:B81" headerRowCount="1" totalsRowCount="0" totalsRowShown="0">
  <autoFilter ref="A69:B81"/>
  <tableColumns count="2">
    <tableColumn id="1" name="Столбец1"/>
    <tableColumn id="2" name="Столбец4"/>
  </tableColumns>
</table>
</file>

<file path=xl/tables/table9.xml><?xml version="1.0" encoding="utf-8"?>
<table xmlns="http://schemas.openxmlformats.org/spreadsheetml/2006/main" id="9" name="Таблица2156912182124273033363942453691215182124273033363942454851369121518212427303336394245545760636669369121518215172431383145525966738087941011081151221291363101724313845525966738087941011081153101724313812212913614315015716417117818519219920621322115" displayName="Таблица2156912182124273033363942453691215182124273033363942454851369121518212427303336394245545760636669369121518215172431383145525966738087941011081151221291363101724313845525966738087941011081153101724313812212913614315015716417117818519219920621322115" ref="A69:B81" headerRowCount="1" totalsRowCount="0" totalsRowShown="0">
  <autoFilter ref="A69:B81"/>
  <tableColumns count="2">
    <tableColumn id="1" name="Столбец1"/>
    <tableColumn id="2" name="Столбец4"/>
  </tableColumns>
</table>
</file>

<file path=xl/tables/table10.xml><?xml version="1.0" encoding="utf-8"?>
<table xmlns="http://schemas.openxmlformats.org/spreadsheetml/2006/main" id="10" name="Таблица2156912182124273033363942453691215182124273033363942454851369121518212427303336394245545760636669369121518215172431383145525966738087941011081151221291363101724313845525966738087941011081153101724313812212913614315015716417117818519219920621322123" displayName="Таблица2156912182124273033363942453691215182124273033363942454851369121518212427303336394245545760636669369121518215172431383145525966738087941011081151221291363101724313845525966738087941011081153101724313812212913614315015716417117818519219920621322123" ref="A69:B81" headerRowCount="1" totalsRowCount="0" totalsRowShown="0">
  <autoFilter ref="A69:B81"/>
  <tableColumns count="2">
    <tableColumn id="1" name="Столбец1"/>
    <tableColumn id="2" name="Столбец4"/>
  </tableColumns>
</table>
</file>

<file path=xl/tables/table11.xml><?xml version="1.0" encoding="utf-8"?>
<table xmlns="http://schemas.openxmlformats.org/spreadsheetml/2006/main" id="11" name="Таблица2156912182124273033363942453691215182124273033363942454851369121518212427303336394245545760636669369121518215172431383145525966738087941011081151221291363101724313845525966738087941011081153101724313812212913614315015716417117818519219920621322131" displayName="Таблица2156912182124273033363942453691215182124273033363942454851369121518212427303336394245545760636669369121518215172431383145525966738087941011081151221291363101724313845525966738087941011081153101724313812212913614315015716417117818519219920621322131" ref="A69:B81" headerRowCount="1" totalsRowCount="0" totalsRowShown="0">
  <autoFilter ref="A69:B81"/>
  <tableColumns count="2">
    <tableColumn id="1" name="Столбец1"/>
    <tableColumn id="2" name="Столбец4"/>
  </tableColumns>
</table>
</file>

<file path=xl/tables/table12.xml><?xml version="1.0" encoding="utf-8"?>
<table xmlns="http://schemas.openxmlformats.org/spreadsheetml/2006/main" id="12" name="Таблица2156912182124273033363942453691215182124273033363942454851369121518212427303336394245545760636669369121518215172431383145525966738087941011081151221291363101724313845525966738087941011081153101724313812212913614315015716417117818519219920621322139" displayName="Таблица2156912182124273033363942453691215182124273033363942454851369121518212427303336394245545760636669369121518215172431383145525966738087941011081151221291363101724313845525966738087941011081153101724313812212913614315015716417117818519219920621322139" ref="A69:B81" headerRowCount="1" totalsRowCount="0" totalsRowShown="0">
  <autoFilter ref="A69:B81"/>
  <tableColumns count="2">
    <tableColumn id="1" name="Столбец1"/>
    <tableColumn id="2" name="Столбец4"/>
  </tableColumns>
</table>
</file>

<file path=xl/tables/table13.xml><?xml version="1.0" encoding="utf-8"?>
<table xmlns="http://schemas.openxmlformats.org/spreadsheetml/2006/main" id="13" name="Таблица2156912182124273033363942453691215182124273033363942454851369121518212427303336394245545760636669369121518215172431383145525966738087941011081151221291363101724313845525966738087941011081153101724313812212913614315015716417117818519219920621322147" displayName="Таблица2156912182124273033363942453691215182124273033363942454851369121518212427303336394245545760636669369121518215172431383145525966738087941011081151221291363101724313845525966738087941011081153101724313812212913614315015716417117818519219920621322147" ref="A69:B81" headerRowCount="1" totalsRowCount="0" totalsRowShown="0">
  <autoFilter ref="A69:B81"/>
  <tableColumns count="2">
    <tableColumn id="1" name="Столбец1"/>
    <tableColumn id="2" name="Столбец4"/>
  </tableColumns>
</table>
</file>

<file path=xl/tables/table14.xml><?xml version="1.0" encoding="utf-8"?>
<table xmlns="http://schemas.openxmlformats.org/spreadsheetml/2006/main" id="14" name="Таблица2156912182124273033363942453691215182124273033363942454851369121518212427303336394245545760636669369121518215172431383145525966738087941011081151221291363101724313845525966738087941011081153101724313812212913614315015716417117818519219920621322299" displayName="Таблица2156912182124273033363942453691215182124273033363942454851369121518212427303336394245545760636669369121518215172431383145525966738087941011081151221291363101724313845525966738087941011081153101724313812212913614315015716417117818519219920621322299" ref="A69:B81" headerRowCount="1" totalsRowCount="0" totalsRowShown="0">
  <autoFilter ref="A69:B81"/>
  <tableColumns count="2">
    <tableColumn id="1" name="Столбец1"/>
    <tableColumn id="2" name="Столбец4"/>
  </tableColumns>
</table>
</file>

<file path=xl/tables/table15.xml><?xml version="1.0" encoding="utf-8"?>
<table xmlns="http://schemas.openxmlformats.org/spreadsheetml/2006/main" id="15" name="Таблица3167101319222528313437404346471013161922252831343740434649524710131619222528313437404346555861646770471013161922818253239324653606774818895102109116123130137411182532394653606774818895102109116411182532391231301371441511581651721791861932002072100" displayName="Таблица3167101319222528313437404346471013161922252831343740434649524710131619222528313437404346555861646770471013161922818253239324653606774818895102109116123130137411182532394653606774818895102109116411182532391231301371441511581651721791861932002072100" ref="A86:D92" headerRowCount="1" totalsRowCount="0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16.xml><?xml version="1.0" encoding="utf-8"?>
<table xmlns="http://schemas.openxmlformats.org/spreadsheetml/2006/main" id="16" name="Таблица3167101319222528313437404346471013161922252831343740434649524710131619222528313437404346555861646770471013161922818253239324653606774818895102109116123130137411182532394653606774818895102109116411182532391231301371441511581651721791861932002072108" displayName="Таблица3167101319222528313437404346471013161922252831343740434649524710131619222528313437404346555861646770471013161922818253239324653606774818895102109116123130137411182532394653606774818895102109116411182532391231301371441511581651721791861932002072108" ref="A86:D92" headerRowCount="1" totalsRowCount="0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17.xml><?xml version="1.0" encoding="utf-8"?>
<table xmlns="http://schemas.openxmlformats.org/spreadsheetml/2006/main" id="17" name="Таблица3167101319222528313437404346471013161922252831343740434649524710131619222528313437404346555861646770471013161922818253239324653606774818895102109116123130137411182532394653606774818895102109116411182532391231301371441511581651721791861932002072116" displayName="Таблица3167101319222528313437404346471013161922252831343740434649524710131619222528313437404346555861646770471013161922818253239324653606774818895102109116123130137411182532394653606774818895102109116411182532391231301371441511581651721791861932002072116" ref="A86:D92" headerRowCount="1" totalsRowCount="0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18.xml><?xml version="1.0" encoding="utf-8"?>
<table xmlns="http://schemas.openxmlformats.org/spreadsheetml/2006/main" id="18" name="Таблица3167101319222528313437404346471013161922252831343740434649524710131619222528313437404346555861646770471013161922818253239324653606774818895102109116123130137411182532394653606774818895102109116411182532391231301371441511581651721791861932002072124" displayName="Таблица3167101319222528313437404346471013161922252831343740434649524710131619222528313437404346555861646770471013161922818253239324653606774818895102109116123130137411182532394653606774818895102109116411182532391231301371441511581651721791861932002072124" ref="A86:D94" headerRowCount="1" totalsRowCount="0" totalsRowShown="0">
  <autoFilter ref="A86:D94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19.xml><?xml version="1.0" encoding="utf-8"?>
<table xmlns="http://schemas.openxmlformats.org/spreadsheetml/2006/main" id="19" name="Таблица3167101319222528313437404346471013161922252831343740434649524710131619222528313437404346555861646770471013161922818253239324653606774818895102109116123130137411182532394653606774818895102109116411182532391231301371441511581651721791861932002072132" displayName="Таблица3167101319222528313437404346471013161922252831343740434649524710131619222528313437404346555861646770471013161922818253239324653606774818895102109116123130137411182532394653606774818895102109116411182532391231301371441511581651721791861932002072132" ref="A86:D93" headerRowCount="1" totalsRowCount="0" totalsRowShown="0">
  <autoFilter ref="A86:D9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0.xml><?xml version="1.0" encoding="utf-8"?>
<table xmlns="http://schemas.openxmlformats.org/spreadsheetml/2006/main" id="20" name="Таблица3167101319222528313437404346471013161922252831343740434649524710131619222528313437404346555861646770471013161922818253239324653606774818895102109116123130137411182532394653606774818895102109116411182532391231301371441511581651721791861932002072140" displayName="Таблица3167101319222528313437404346471013161922252831343740434649524710131619222528313437404346555861646770471013161922818253239324653606774818895102109116123130137411182532394653606774818895102109116411182532391231301371441511581651721791861932002072140" ref="A86:D92" headerRowCount="1" totalsRowCount="0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1.xml><?xml version="1.0" encoding="utf-8"?>
<table xmlns="http://schemas.openxmlformats.org/spreadsheetml/2006/main" id="21" name="Таблица3167101319222528313437404346471013161922252831343740434649524710131619222528313437404346555861646770471013161922818253239324653606774818895102109116123130137411182532394653606774818895102109116411182532391231301371441511581651721791861932002072148" displayName="Таблица3167101319222528313437404346471013161922252831343740434649524710131619222528313437404346555861646770471013161922818253239324653606774818895102109116123130137411182532394653606774818895102109116411182532391231301371441511581651721791861932002072148" ref="A86:D92" headerRowCount="1" totalsRowCount="0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2.xml><?xml version="1.0" encoding="utf-8"?>
<table xmlns="http://schemas.openxmlformats.org/spreadsheetml/2006/main" id="22" name="Таблица5710202734413448556269768390971041111181251321396132027344148556269768390971041111186132027344112513213914615316016717418118819520220921622323023724425161320273441485562697683909710411111812561320273441146153160167174181188195202209216223230613102" displayName="Таблица5710202734413448556269768390971041111181251321396132027344148556269768390971041111186132027344112513213914615316016717418118819520220921622323023724425161320273441485562697683909710411111812561320273441146153160167174181188195202209216223230613102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23.xml><?xml version="1.0" encoding="utf-8"?>
<table xmlns="http://schemas.openxmlformats.org/spreadsheetml/2006/main" id="23" name="Таблица5710202734413448556269768390971041111181251321396132027344148556269768390971041111186132027344112513213914615316016717418118819520220921622323023724425161320273441485562697683909710411111812561320273441146153160167174181188195202209216223230613105" displayName="Таблица5710202734413448556269768390971041111181251321396132027344148556269768390971041111186132027344112513213914615316016717418118819520220921622323023724425161320273441485562697683909710411111812561320273441146153160167174181188195202209216223230613105" ref="A22:G30" headerRowCount="1" totalsRowCount="0" totalsRowShown="0">
  <autoFilter ref="A22:G30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24.xml><?xml version="1.0" encoding="utf-8"?>
<table xmlns="http://schemas.openxmlformats.org/spreadsheetml/2006/main" id="24" name="Таблица5710202734413448556269768390971041111181251321396132027344148556269768390971041111186132027344112513213914615316016717418118819520220921622323023724425161320273441485562697683909710411111812561320273441146153160167174181188195202209216223230613110" displayName="Таблица5710202734413448556269768390971041111181251321396132027344148556269768390971041111186132027344112513213914615316016717418118819520220921622323023724425161320273441485562697683909710411111812561320273441146153160167174181188195202209216223230613110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25.xml><?xml version="1.0" encoding="utf-8"?>
<table xmlns="http://schemas.openxmlformats.org/spreadsheetml/2006/main" id="25" name="Таблица5710202734413448556269768390971041111181251321396132027344148556269768390971041111186132027344112513213914615316016717418118819520220921622323023724425161320273441485562697683909710411111812561320273441146153160167174181188195202209216223230613113" displayName="Таблица5710202734413448556269768390971041111181251321396132027344148556269768390971041111186132027344112513213914615316016717418118819520220921622323023724425161320273441485562697683909710411111812561320273441146153160167174181188195202209216223230613113" ref="A22:G30" headerRowCount="1" totalsRowCount="0" totalsRowShown="0">
  <autoFilter ref="A22:G30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26.xml><?xml version="1.0" encoding="utf-8"?>
<table xmlns="http://schemas.openxmlformats.org/spreadsheetml/2006/main" id="26" name="Таблица5710202734413448556269768390971041111181251321396132027344148556269768390971041111186132027344112513213914615316016717418118819520220921622323023724425161320273441485562697683909710411111812561320273441146153160167174181188195202209216223230613118" displayName="Таблица5710202734413448556269768390971041111181251321396132027344148556269768390971041111186132027344112513213914615316016717418118819520220921622323023724425161320273441485562697683909710411111812561320273441146153160167174181188195202209216223230613118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27.xml><?xml version="1.0" encoding="utf-8"?>
<table xmlns="http://schemas.openxmlformats.org/spreadsheetml/2006/main" id="27" name="Таблица5710202734413448556269768390971041111181251321396132027344148556269768390971041111186132027344112513213914615316016717418118819520220921622323023724425161320273441485562697683909710411111812561320273441146153160167174181188195202209216223230613121" displayName="Таблица5710202734413448556269768390971041111181251321396132027344148556269768390971041111186132027344112513213914615316016717418118819520220921622323023724425161320273441485562697683909710411111812561320273441146153160167174181188195202209216223230613121" ref="A22:G30" headerRowCount="1" totalsRowCount="0" totalsRowShown="0">
  <autoFilter ref="A22:G30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28.xml><?xml version="1.0" encoding="utf-8"?>
<table xmlns="http://schemas.openxmlformats.org/spreadsheetml/2006/main" id="28" name="Таблица5710202734413448556269768390971041111181251321396132027344148556269768390971041111186132027344112513213914615316016717418118819520220921622323023724425161320273441485562697683909710411111812561320273441146153160167174181188195202209216223230613126" displayName="Таблица5710202734413448556269768390971041111181251321396132027344148556269768390971041111186132027344112513213914615316016717418118819520220921622323023724425161320273441485562697683909710411111812561320273441146153160167174181188195202209216223230613126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29.xml><?xml version="1.0" encoding="utf-8"?>
<table xmlns="http://schemas.openxmlformats.org/spreadsheetml/2006/main" id="29" name="Таблица5710202734413448556269768390971041111181251321396132027344148556269768390971041111186132027344112513213914615316016717418118819520220921622323023724425161320273441485562697683909710411111812561320273441146153160167174181188195202209216223230613129" displayName="Таблица5710202734413448556269768390971041111181251321396132027344148556269768390971041111186132027344112513213914615316016717418118819520220921622323023724425161320273441485562697683909710411111812561320273441146153160167174181188195202209216223230613129" ref="A22:G30" headerRowCount="1" totalsRowCount="0" totalsRowShown="0">
  <autoFilter ref="A22:G30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30.xml><?xml version="1.0" encoding="utf-8"?>
<table xmlns="http://schemas.openxmlformats.org/spreadsheetml/2006/main" id="30" name="Таблица5710202734413448556269768390971041111181251321396132027344148556269768390971041111186132027344112513213914615316016717418118819520220921622323023724425161320273441485562697683909710411111812561320273441146153160167174181188195202209216223230613134" displayName="Таблица5710202734413448556269768390971041111181251321396132027344148556269768390971041111186132027344112513213914615316016717418118819520220921622323023724425161320273441485562697683909710411111812561320273441146153160167174181188195202209216223230613134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31.xml><?xml version="1.0" encoding="utf-8"?>
<table xmlns="http://schemas.openxmlformats.org/spreadsheetml/2006/main" id="31" name="Таблица5710202734413448556269768390971041111181251321396132027344148556269768390971041111186132027344112513213914615316016717418118819520220921622323023724425161320273441485562697683909710411111812561320273441146153160167174181188195202209216223230613137" displayName="Таблица5710202734413448556269768390971041111181251321396132027344148556269768390971041111186132027344112513213914615316016717418118819520220921622323023724425161320273441485562697683909710411111812561320273441146153160167174181188195202209216223230613137" ref="A22:G30" headerRowCount="1" totalsRowCount="0" totalsRowShown="0">
  <autoFilter ref="A22:G30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32.xml><?xml version="1.0" encoding="utf-8"?>
<table xmlns="http://schemas.openxmlformats.org/spreadsheetml/2006/main" id="32" name="Таблица5710202734413448556269768390971041111181251321396132027344148556269768390971041111186132027344112513213914615316016717418118819520220921622323023724425161320273441485562697683909710411111812561320273441146153160167174181188195202209216223230613142" displayName="Таблица5710202734413448556269768390971041111181251321396132027344148556269768390971041111186132027344112513213914615316016717418118819520220921622323023724425161320273441485562697683909710411111812561320273441146153160167174181188195202209216223230613142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33.xml><?xml version="1.0" encoding="utf-8"?>
<table xmlns="http://schemas.openxmlformats.org/spreadsheetml/2006/main" id="33" name="Таблица5710202734413448556269768390971041111181251321396132027344148556269768390971041111186132027344112513213914615316016717418118819520220921622323023724425161320273441485562697683909710411111812561320273441146153160167174181188195202209216223230613145" displayName="Таблица5710202734413448556269768390971041111181251321396132027344148556269768390971041111186132027344112513213914615316016717418118819520220921622323023724425161320273441485562697683909710411111812561320273441146153160167174181188195202209216223230613145" ref="A22:G30" headerRowCount="1" totalsRowCount="0" totalsRowShown="0">
  <autoFilter ref="A22:G30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34.xml><?xml version="1.0" encoding="utf-8"?>
<table xmlns="http://schemas.openxmlformats.org/spreadsheetml/2006/main" id="34" name="Таблица5710202734413448556269768390971041111181251321396132027344148556269768390971041111186132027344112513213914615316016717418118819520220921622323023724425161320273441485562697683909710411111812561320273441146153160167174181188195202209216223230613150" displayName="Таблица5710202734413448556269768390971041111181251321396132027344148556269768390971041111186132027344112513213914615316016717418118819520220921622323023724425161320273441485562697683909710411111812561320273441146153160167174181188195202209216223230613150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35.xml><?xml version="1.0" encoding="utf-8"?>
<table xmlns="http://schemas.openxmlformats.org/spreadsheetml/2006/main" id="35" name="Таблица5710202734413448556269768390971041111181251321396132027344148556269768390971041111186132027344112513213914615316016717418118819520220921622323023724425161320273441485562697683909710411111812561320273441146153160167174181188195202209216223230613153" displayName="Таблица5710202734413448556269768390971041111181251321396132027344148556269768390971041111186132027344112513213914615316016717418118819520220921622323023724425161320273441485562697683909710411111812561320273441146153160167174181188195202209216223230613153" ref="A22:G30" headerRowCount="1" totalsRowCount="0" totalsRowShown="0">
  <autoFilter ref="A22:G30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36.xml><?xml version="1.0" encoding="utf-8"?>
<table xmlns="http://schemas.openxmlformats.org/spreadsheetml/2006/main" id="36" name="Таблица5741121283542354956637077849198105112119126133140714212835424956637077849198105112119714212835421261331401471541611681751821891962032102172242312382452527142128354249566370778491981051121191267142128354214715416116817518218919620321021722423171103" displayName="Таблица5741121283542354956637077849198105112119126133140714212835424956637077849198105112119714212835421261331401471541611681751821891962032102172242312382452527142128354249566370778491981051121191267142128354214715416116817518218919620321021722423171103" ref="A32:G40" headerRowCount="1" totalsRowCount="0" totalsRowShown="0">
  <autoFilter ref="A32:G40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37.xml><?xml version="1.0" encoding="utf-8"?>
<table xmlns="http://schemas.openxmlformats.org/spreadsheetml/2006/main" id="37" name="Таблица5741121283542354956637077849198105112119126133140714212835424956637077849198105112119714212835421261331401471541611681751821891962032102172242312382452527142128354249566370778491981051121191267142128354214715416116817518218919620321021722423171111" displayName="Таблица5741121283542354956637077849198105112119126133140714212835424956637077849198105112119714212835421261331401471541611681751821891962032102172242312382452527142128354249566370778491981051121191267142128354214715416116817518218919620321021722423171111" ref="A32:G40" headerRowCount="1" totalsRowCount="0" totalsRowShown="0">
  <autoFilter ref="A32:G40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38.xml><?xml version="1.0" encoding="utf-8"?>
<table xmlns="http://schemas.openxmlformats.org/spreadsheetml/2006/main" id="38" name="Таблица5741121283542354956637077849198105112119126133140714212835424956637077849198105112119714212835421261331401471541611681751821891962032102172242312382452527142128354249566370778491981051121191267142128354214715416116817518218919620321021722423171119" displayName="Таблица5741121283542354956637077849198105112119126133140714212835424956637077849198105112119714212835421261331401471541611681751821891962032102172242312382452527142128354249566370778491981051121191267142128354214715416116817518218919620321021722423171119" ref="A32:G40" headerRowCount="1" totalsRowCount="0" totalsRowShown="0">
  <autoFilter ref="A32:G40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39.xml><?xml version="1.0" encoding="utf-8"?>
<table xmlns="http://schemas.openxmlformats.org/spreadsheetml/2006/main" id="39" name="Таблица5741121283542354956637077849198105112119126133140714212835424956637077849198105112119714212835421261331401471541611681751821891962032102172242312382452527142128354249566370778491981051121191267142128354214715416116817518218919620321021722423171127" displayName="Таблица5741121283542354956637077849198105112119126133140714212835424956637077849198105112119714212835421261331401471541611681751821891962032102172242312382452527142128354249566370778491981051121191267142128354214715416116817518218919620321021722423171127" ref="A32:G40" headerRowCount="1" totalsRowCount="0" totalsRowShown="0">
  <autoFilter ref="A32:G40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40.xml><?xml version="1.0" encoding="utf-8"?>
<table xmlns="http://schemas.openxmlformats.org/spreadsheetml/2006/main" id="40" name="Таблица5741121283542354956637077849198105112119126133140714212835424956637077849198105112119714212835421261331401471541611681751821891962032102172242312382452527142128354249566370778491981051121191267142128354214715416116817518218919620321021722423171135" displayName="Таблица5741121283542354956637077849198105112119126133140714212835424956637077849198105112119714212835421261331401471541611681751821891962032102172242312382452527142128354249566370778491981051121191267142128354214715416116817518218919620321021722423171135" ref="A32:G40" headerRowCount="1" totalsRowCount="0" totalsRowShown="0">
  <autoFilter ref="A32:G40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41.xml><?xml version="1.0" encoding="utf-8"?>
<table xmlns="http://schemas.openxmlformats.org/spreadsheetml/2006/main" id="41" name="Таблица5741121283542354956637077849198105112119126133140714212835424956637077849198105112119714212835421261331401471541611681751821891962032102172242312382452527142128354249566370778491981051121191267142128354214715416116817518218919620321021722423171143" displayName="Таблица5741121283542354956637077849198105112119126133140714212835424956637077849198105112119714212835421261331401471541611681751821891962032102172242312382452527142128354249566370778491981051121191267142128354214715416116817518218919620321021722423171143" ref="A32:G40" headerRowCount="1" totalsRowCount="0" totalsRowShown="0">
  <autoFilter ref="A32:G40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42.xml><?xml version="1.0" encoding="utf-8"?>
<table xmlns="http://schemas.openxmlformats.org/spreadsheetml/2006/main" id="42" name="Таблица5741121283542354956637077849198105112119126133140714212835424956637077849198105112119714212835421261331401471541611681751821891962032102172242312382452527142128354249566370778491981051121191267142128354214715416116817518218919620321021722423171151" displayName="Таблица5741121283542354956637077849198105112119126133140714212835424956637077849198105112119714212835421261331401471541611681751821891962032102172242312382452527142128354249566370778491981051121191267142128354214715416116817518218919620321021722423171151" ref="A32:G40" headerRowCount="1" totalsRowCount="0" totalsRowShown="0">
  <autoFilter ref="A32:G40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43.xml><?xml version="1.0" encoding="utf-8"?>
<table xmlns="http://schemas.openxmlformats.org/spreadsheetml/2006/main" id="43" name="Таблица5742152229364336505764717885929910611312012713414181522293643505764717885929910611312081522293643127134141148155162169176183190197204211218225232239246253815222936435057647178859299106113120127815222936431481551621691761831901972042112182252328104" displayName="Таблица5742152229364336505764717885929910611312012713414181522293643505764717885929910611312081522293643127134141148155162169176183190197204211218225232239246253815222936435057647178859299106113120127815222936431481551621691761831901972042112182252328104" ref="A43:G49" headerRowCount="1" totalsRowCount="0" totalsRowShown="0">
  <autoFilter ref="A43:G49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44.xml><?xml version="1.0" encoding="utf-8"?>
<table xmlns="http://schemas.openxmlformats.org/spreadsheetml/2006/main" id="44" name="Таблица5742152229364336505764717885929910611312012713414181522293643505764717885929910611312081522293643127134141148155162169176183190197204211218225232239246253815222936435057647178859299106113120127815222936431481551621691761831901972042112182252328112" displayName="Таблица5742152229364336505764717885929910611312012713414181522293643505764717885929910611312081522293643127134141148155162169176183190197204211218225232239246253815222936435057647178859299106113120127815222936431481551621691761831901972042112182252328112" ref="A43:G49" headerRowCount="1" totalsRowCount="0" totalsRowShown="0">
  <autoFilter ref="A43:G49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45.xml><?xml version="1.0" encoding="utf-8"?>
<table xmlns="http://schemas.openxmlformats.org/spreadsheetml/2006/main" id="45" name="Таблица5742152229364336505764717885929910611312012713414181522293643505764717885929910611312081522293643127134141148155162169176183190197204211218225232239246253815222936435057647178859299106113120127815222936431481551621691761831901972042112182252328120" displayName="Таблица5742152229364336505764717885929910611312012713414181522293643505764717885929910611312081522293643127134141148155162169176183190197204211218225232239246253815222936435057647178859299106113120127815222936431481551621691761831901972042112182252328120" ref="A43:G49" headerRowCount="1" totalsRowCount="0" totalsRowShown="0">
  <autoFilter ref="A43:G49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46.xml><?xml version="1.0" encoding="utf-8"?>
<table xmlns="http://schemas.openxmlformats.org/spreadsheetml/2006/main" id="46" name="Таблица5742152229364336505764717885929910611312012713414181522293643505764717885929910611312081522293643127134141148155162169176183190197204211218225232239246253815222936435057647178859299106113120127815222936431481551621691761831901972042112182252328128" displayName="Таблица5742152229364336505764717885929910611312012713414181522293643505764717885929910611312081522293643127134141148155162169176183190197204211218225232239246253815222936435057647178859299106113120127815222936431481551621691761831901972042112182252328128" ref="A43:G49" headerRowCount="1" totalsRowCount="0" totalsRowShown="0">
  <autoFilter ref="A43:G49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47.xml><?xml version="1.0" encoding="utf-8"?>
<table xmlns="http://schemas.openxmlformats.org/spreadsheetml/2006/main" id="47" name="Таблица5742152229364336505764717885929910611312012713414181522293643505764717885929910611312081522293643127134141148155162169176183190197204211218225232239246253815222936435057647178859299106113120127815222936431481551621691761831901972042112182252328136" displayName="Таблица5742152229364336505764717885929910611312012713414181522293643505764717885929910611312081522293643127134141148155162169176183190197204211218225232239246253815222936435057647178859299106113120127815222936431481551621691761831901972042112182252328136" ref="A43:G49" headerRowCount="1" totalsRowCount="0" totalsRowShown="0">
  <autoFilter ref="A43:G49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48.xml><?xml version="1.0" encoding="utf-8"?>
<table xmlns="http://schemas.openxmlformats.org/spreadsheetml/2006/main" id="48" name="Таблица5742152229364336505764717885929910611312012713414181522293643505764717885929910611312081522293643127134141148155162169176183190197204211218225232239246253815222936435057647178859299106113120127815222936431481551621691761831901972042112182252328144" displayName="Таблица5742152229364336505764717885929910611312012713414181522293643505764717885929910611312081522293643127134141148155162169176183190197204211218225232239246253815222936435057647178859299106113120127815222936431481551621691761831901972042112182252328144" ref="A43:G49" headerRowCount="1" totalsRowCount="0" totalsRowShown="0">
  <autoFilter ref="A43:G49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49.xml><?xml version="1.0" encoding="utf-8"?>
<table xmlns="http://schemas.openxmlformats.org/spreadsheetml/2006/main" id="49" name="Таблица5742152229364336505764717885929910611312012713414181522293643505764717885929910611312081522293643127134141148155162169176183190197204211218225232239246253815222936435057647178859299106113120127815222936431481551621691761831901972042112182252328152" displayName="Таблица5742152229364336505764717885929910611312012713414181522293643505764717885929910611312081522293643127134141148155162169176183190197204211218225232239246253815222936435057647178859299106113120127815222936431481551621691761831901972042112182252328152" ref="A43:G49" headerRowCount="1" totalsRowCount="0" totalsRowShown="0">
  <autoFilter ref="A43:G49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50.xml><?xml version="1.0" encoding="utf-8"?>
<table xmlns="http://schemas.openxmlformats.org/spreadsheetml/2006/main" id="50" name="Таблица5919263340334754616875828996103110117124131138512192633404754616875828996103110117512192633401241311381451521591661731801871942012082152222292362432505121926334047546168758289961031101171245121926334014515215916617318018719420120821522222951219101" displayName="Таблица5919263340334754616875828996103110117124131138512192633404754616875828996103110117512192633401241311381451521591661731801871942012082152222292362432505121926334047546168758289961031101171245121926334014515215916617318018719420120821522222951219101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51.xml><?xml version="1.0" encoding="utf-8"?>
<table xmlns="http://schemas.openxmlformats.org/spreadsheetml/2006/main" id="51" name="Таблица5919263340334754616875828996103110117124131138512192633404754616875828996103110117512192633401241311381451521591661731801871942012082152222292362432505121926334047546168758289961031101171245121926334014515215916617318018719420120821522222951219109" displayName="Таблица5919263340334754616875828996103110117124131138512192633404754616875828996103110117512192633401241311381451521591661731801871942012082152222292362432505121926334047546168758289961031101171245121926334014515215916617318018719420120821522222951219109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52.xml><?xml version="1.0" encoding="utf-8"?>
<table xmlns="http://schemas.openxmlformats.org/spreadsheetml/2006/main" id="52" name="Таблица5919263340334754616875828996103110117124131138512192633404754616875828996103110117512192633401241311381451521591661731801871942012082152222292362432505121926334047546168758289961031101171245121926334014515215916617318018719420120821522222951219117" displayName="Таблица5919263340334754616875828996103110117124131138512192633404754616875828996103110117512192633401241311381451521591661731801871942012082152222292362432505121926334047546168758289961031101171245121926334014515215916617318018719420120821522222951219117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53.xml><?xml version="1.0" encoding="utf-8"?>
<table xmlns="http://schemas.openxmlformats.org/spreadsheetml/2006/main" id="53" name="Таблица5919263340334754616875828996103110117124131138512192633404754616875828996103110117512192633401241311381451521591661731801871942012082152222292362432505121926334047546168758289961031101171245121926334014515215916617318018719420120821522222951219125" displayName="Таблица5919263340334754616875828996103110117124131138512192633404754616875828996103110117512192633401241311381451521591661731801871942012082152222292362432505121926334047546168758289961031101171245121926334014515215916617318018719420120821522222951219125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54.xml><?xml version="1.0" encoding="utf-8"?>
<table xmlns="http://schemas.openxmlformats.org/spreadsheetml/2006/main" id="54" name="Таблица5919263340334754616875828996103110117124131138512192633404754616875828996103110117512192633401241311381451521591661731801871942012082152222292362432505121926334047546168758289961031101171245121926334014515215916617318018719420120821522222951219133" displayName="Таблица5919263340334754616875828996103110117124131138512192633404754616875828996103110117512192633401241311381451521591661731801871942012082152222292362432505121926334047546168758289961031101171245121926334014515215916617318018719420120821522222951219133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55.xml><?xml version="1.0" encoding="utf-8"?>
<table xmlns="http://schemas.openxmlformats.org/spreadsheetml/2006/main" id="55" name="Таблица5919263340334754616875828996103110117124131138512192633404754616875828996103110117512192633401241311381451521591661731801871942012082152222292362432505121926334047546168758289961031101171245121926334014515215916617318018719420120821522222951219141" displayName="Таблица5919263340334754616875828996103110117124131138512192633404754616875828996103110117512192633401241311381451521591661731801871942012082152222292362432505121926334047546168758289961031101171245121926334014515215916617318018719420120821522222951219141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56.xml><?xml version="1.0" encoding="utf-8"?>
<table xmlns="http://schemas.openxmlformats.org/spreadsheetml/2006/main" id="56" name="Таблица5919263340334754616875828996103110117124131138512192633404754616875828996103110117512192633401241311381451521591661731801871942012082152222292362432505121926334047546168758289961031101171245121926334014515215916617318018719420120821522222951219149" displayName="Таблица5919263340334754616875828996103110117124131138512192633404754616875828996103110117512192633401241311381451521591661731801871942012082152222292362432505121926334047546168758289961031101171245121926334014515215916617318018719420120821522222951219149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6.xml"/><Relationship Id="rId2" Type="http://schemas.openxmlformats.org/officeDocument/2006/relationships/table" Target="../tables/table13.xml"/><Relationship Id="rId3" Type="http://schemas.openxmlformats.org/officeDocument/2006/relationships/table" Target="../tables/table21.xml"/><Relationship Id="rId4" Type="http://schemas.openxmlformats.org/officeDocument/2006/relationships/table" Target="../tables/table34.xml"/><Relationship Id="rId5" Type="http://schemas.openxmlformats.org/officeDocument/2006/relationships/table" Target="../tables/table35.xml"/><Relationship Id="rId6" Type="http://schemas.openxmlformats.org/officeDocument/2006/relationships/table" Target="../tables/table42.xml"/><Relationship Id="rId7" Type="http://schemas.openxmlformats.org/officeDocument/2006/relationships/table" Target="../tables/table49.xml"/><Relationship Id="rId8" Type="http://schemas.openxmlformats.org/officeDocument/2006/relationships/table" Target="../tables/table56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12.xml"/><Relationship Id="rId3" Type="http://schemas.openxmlformats.org/officeDocument/2006/relationships/table" Target="../tables/table20.xml"/><Relationship Id="rId4" Type="http://schemas.openxmlformats.org/officeDocument/2006/relationships/table" Target="../tables/table32.xml"/><Relationship Id="rId5" Type="http://schemas.openxmlformats.org/officeDocument/2006/relationships/table" Target="../tables/table33.xml"/><Relationship Id="rId6" Type="http://schemas.openxmlformats.org/officeDocument/2006/relationships/table" Target="../tables/table41.xml"/><Relationship Id="rId7" Type="http://schemas.openxmlformats.org/officeDocument/2006/relationships/table" Target="../tables/table48.xml"/><Relationship Id="rId8" Type="http://schemas.openxmlformats.org/officeDocument/2006/relationships/table" Target="../tables/table55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4.xml"/><Relationship Id="rId2" Type="http://schemas.openxmlformats.org/officeDocument/2006/relationships/table" Target="../tables/table11.xml"/><Relationship Id="rId3" Type="http://schemas.openxmlformats.org/officeDocument/2006/relationships/table" Target="../tables/table19.xml"/><Relationship Id="rId4" Type="http://schemas.openxmlformats.org/officeDocument/2006/relationships/table" Target="../tables/table30.xml"/><Relationship Id="rId5" Type="http://schemas.openxmlformats.org/officeDocument/2006/relationships/table" Target="../tables/table31.xml"/><Relationship Id="rId6" Type="http://schemas.openxmlformats.org/officeDocument/2006/relationships/table" Target="../tables/table40.xml"/><Relationship Id="rId7" Type="http://schemas.openxmlformats.org/officeDocument/2006/relationships/table" Target="../tables/table47.xml"/><Relationship Id="rId8" Type="http://schemas.openxmlformats.org/officeDocument/2006/relationships/table" Target="../tables/table54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10.xml"/><Relationship Id="rId3" Type="http://schemas.openxmlformats.org/officeDocument/2006/relationships/table" Target="../tables/table18.xml"/><Relationship Id="rId4" Type="http://schemas.openxmlformats.org/officeDocument/2006/relationships/table" Target="../tables/table28.xml"/><Relationship Id="rId5" Type="http://schemas.openxmlformats.org/officeDocument/2006/relationships/table" Target="../tables/table29.xml"/><Relationship Id="rId6" Type="http://schemas.openxmlformats.org/officeDocument/2006/relationships/table" Target="../tables/table39.xml"/><Relationship Id="rId7" Type="http://schemas.openxmlformats.org/officeDocument/2006/relationships/table" Target="../tables/table46.xml"/><Relationship Id="rId8" Type="http://schemas.openxmlformats.org/officeDocument/2006/relationships/table" Target="../tables/table5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2.xml"/><Relationship Id="rId2" Type="http://schemas.openxmlformats.org/officeDocument/2006/relationships/table" Target="../tables/table9.xml"/><Relationship Id="rId3" Type="http://schemas.openxmlformats.org/officeDocument/2006/relationships/table" Target="../tables/table17.xml"/><Relationship Id="rId4" Type="http://schemas.openxmlformats.org/officeDocument/2006/relationships/table" Target="../tables/table26.xml"/><Relationship Id="rId5" Type="http://schemas.openxmlformats.org/officeDocument/2006/relationships/table" Target="../tables/table27.xml"/><Relationship Id="rId6" Type="http://schemas.openxmlformats.org/officeDocument/2006/relationships/table" Target="../tables/table38.xml"/><Relationship Id="rId7" Type="http://schemas.openxmlformats.org/officeDocument/2006/relationships/table" Target="../tables/table45.xml"/><Relationship Id="rId8" Type="http://schemas.openxmlformats.org/officeDocument/2006/relationships/table" Target="../tables/table52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8.xml"/><Relationship Id="rId3" Type="http://schemas.openxmlformats.org/officeDocument/2006/relationships/table" Target="../tables/table16.xml"/><Relationship Id="rId4" Type="http://schemas.openxmlformats.org/officeDocument/2006/relationships/table" Target="../tables/table24.xml"/><Relationship Id="rId5" Type="http://schemas.openxmlformats.org/officeDocument/2006/relationships/table" Target="../tables/table25.xml"/><Relationship Id="rId6" Type="http://schemas.openxmlformats.org/officeDocument/2006/relationships/table" Target="../tables/table37.xml"/><Relationship Id="rId7" Type="http://schemas.openxmlformats.org/officeDocument/2006/relationships/table" Target="../tables/table44.xml"/><Relationship Id="rId8" Type="http://schemas.openxmlformats.org/officeDocument/2006/relationships/table" Target="../tables/table51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14.xml"/><Relationship Id="rId3" Type="http://schemas.openxmlformats.org/officeDocument/2006/relationships/table" Target="../tables/table15.xml"/><Relationship Id="rId4" Type="http://schemas.openxmlformats.org/officeDocument/2006/relationships/table" Target="../tables/table22.xml"/><Relationship Id="rId5" Type="http://schemas.openxmlformats.org/officeDocument/2006/relationships/table" Target="../tables/table23.xml"/><Relationship Id="rId6" Type="http://schemas.openxmlformats.org/officeDocument/2006/relationships/table" Target="../tables/table36.xml"/><Relationship Id="rId7" Type="http://schemas.openxmlformats.org/officeDocument/2006/relationships/table" Target="../tables/table43.xml"/><Relationship Id="rId8" Type="http://schemas.openxmlformats.org/officeDocument/2006/relationships/table" Target="../tables/table50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"/>
  <sheetViews>
    <sheetView showFormulas="false" showGridLines="true" showRowColHeaders="true" showZeros="true" rightToLeft="false" tabSelected="true" showOutlineSymbols="true" defaultGridColor="true" view="normal" topLeftCell="A2" colorId="64" zoomScale="100" zoomScaleNormal="100" zoomScalePageLayoutView="100" workbookViewId="0">
      <selection pane="topLeft" activeCell="F46" activeCellId="0" sqref="F46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45198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/>
      <c r="C5" s="12"/>
      <c r="D5" s="13" t="n">
        <v>8.5</v>
      </c>
      <c r="E5" s="13"/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15</v>
      </c>
      <c r="B6" s="0" t="n">
        <v>9</v>
      </c>
      <c r="C6" s="12" t="s">
        <v>16</v>
      </c>
      <c r="D6" s="13" t="n">
        <v>8.5</v>
      </c>
      <c r="E6" s="13"/>
      <c r="F6" s="13" t="n">
        <v>60</v>
      </c>
      <c r="G6" s="13" t="n">
        <f aca="false">$D$6*$F$6</f>
        <v>510</v>
      </c>
    </row>
    <row r="7" customFormat="false" ht="15" hidden="false" customHeight="false" outlineLevel="0" collapsed="false">
      <c r="A7" s="11" t="s">
        <v>17</v>
      </c>
      <c r="B7" s="0" t="n">
        <v>3</v>
      </c>
      <c r="C7" s="12" t="s">
        <v>18</v>
      </c>
      <c r="D7" s="13" t="n">
        <v>11.1</v>
      </c>
      <c r="E7" s="13" t="n">
        <v>45</v>
      </c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 t="s">
        <v>19</v>
      </c>
      <c r="D8" s="13" t="n">
        <v>11.1</v>
      </c>
      <c r="E8" s="13"/>
      <c r="F8" s="13" t="n">
        <v>1</v>
      </c>
      <c r="G8" s="13" t="n">
        <f aca="false">$D$8*$F$8</f>
        <v>11.1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20</v>
      </c>
      <c r="B11" s="0" t="n">
        <f aca="false">SUM(B5:B7)*60</f>
        <v>720</v>
      </c>
      <c r="C11" s="15" t="s">
        <v>21</v>
      </c>
      <c r="D11" s="0" t="n">
        <f aca="false">G11/B11</f>
        <v>0.72375</v>
      </c>
      <c r="E11" s="16"/>
      <c r="F11" s="17" t="s">
        <v>22</v>
      </c>
      <c r="G11" s="14" t="n">
        <f aca="false">SUM(G5:G10)</f>
        <v>521.1</v>
      </c>
    </row>
    <row r="13" customFormat="false" ht="15" hidden="false" customHeight="false" outlineLevel="0" collapsed="false">
      <c r="A13" s="2" t="s">
        <v>23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24</v>
      </c>
      <c r="B15" s="0" t="n">
        <v>9</v>
      </c>
      <c r="C15" s="12"/>
      <c r="D15" s="13" t="n">
        <v>8.5</v>
      </c>
      <c r="E15" s="13"/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25</v>
      </c>
      <c r="B16" s="0" t="n">
        <v>8</v>
      </c>
      <c r="C16" s="12" t="s">
        <v>26</v>
      </c>
      <c r="D16" s="13" t="n">
        <v>8.5</v>
      </c>
      <c r="E16" s="13"/>
      <c r="F16" s="13" t="n">
        <v>40</v>
      </c>
      <c r="G16" s="13" t="n">
        <f aca="false">$D$16*$F$16</f>
        <v>340</v>
      </c>
    </row>
    <row r="17" customFormat="false" ht="15" hidden="false" customHeight="false" outlineLevel="0" collapsed="false">
      <c r="A17" s="11"/>
      <c r="C17" s="12" t="s">
        <v>27</v>
      </c>
      <c r="D17" s="13" t="n">
        <v>11.1</v>
      </c>
      <c r="E17" s="13" t="n">
        <v>75</v>
      </c>
      <c r="F17" s="13" t="n">
        <v>40</v>
      </c>
      <c r="G17" s="13" t="n">
        <f aca="false">$D$17*$F$17</f>
        <v>444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20</v>
      </c>
      <c r="B21" s="0" t="n">
        <f aca="false">SUM(B15:B17)*60</f>
        <v>1020</v>
      </c>
      <c r="C21" s="15" t="s">
        <v>21</v>
      </c>
      <c r="D21" s="0" t="n">
        <f aca="false">G21/B21</f>
        <v>0.768627450980392</v>
      </c>
      <c r="E21" s="16"/>
      <c r="F21" s="17" t="s">
        <v>22</v>
      </c>
      <c r="G21" s="14" t="n">
        <f aca="false">SUM(G15:G20)</f>
        <v>784</v>
      </c>
    </row>
    <row r="22" customFormat="false" ht="15" hidden="false" customHeight="false" outlineLevel="0" collapsed="false">
      <c r="A22" s="2" t="s">
        <v>23</v>
      </c>
      <c r="B22" s="3" t="s">
        <v>2</v>
      </c>
      <c r="C22" s="4" t="s">
        <v>3</v>
      </c>
      <c r="D22" s="5" t="s">
        <v>4</v>
      </c>
      <c r="E22" s="5" t="s">
        <v>5</v>
      </c>
      <c r="F22" s="5" t="s">
        <v>6</v>
      </c>
      <c r="G22" s="5" t="s">
        <v>7</v>
      </c>
    </row>
    <row r="23" customFormat="false" ht="41.25" hidden="false" customHeight="false" outlineLevel="0" collapsed="false">
      <c r="A23" s="6" t="s">
        <v>8</v>
      </c>
      <c r="B23" s="7" t="s">
        <v>9</v>
      </c>
      <c r="C23" s="8" t="s">
        <v>10</v>
      </c>
      <c r="D23" s="9" t="s">
        <v>11</v>
      </c>
      <c r="E23" s="10" t="s">
        <v>12</v>
      </c>
      <c r="F23" s="10" t="s">
        <v>13</v>
      </c>
      <c r="G23" s="9" t="s">
        <v>14</v>
      </c>
    </row>
    <row r="24" customFormat="false" ht="15" hidden="false" customHeight="false" outlineLevel="0" collapsed="false">
      <c r="A24" s="11" t="s">
        <v>28</v>
      </c>
      <c r="B24" s="0" t="n">
        <v>8</v>
      </c>
      <c r="C24" s="12" t="s">
        <v>29</v>
      </c>
      <c r="D24" s="13" t="n">
        <v>8.5</v>
      </c>
      <c r="E24" s="13"/>
      <c r="F24" s="13" t="n">
        <v>20</v>
      </c>
      <c r="G24" s="13" t="n">
        <f aca="false">$D$24*$F$24</f>
        <v>170</v>
      </c>
    </row>
    <row r="25" customFormat="false" ht="15" hidden="false" customHeight="false" outlineLevel="0" collapsed="false">
      <c r="A25" s="11"/>
      <c r="C25" s="12" t="s">
        <v>30</v>
      </c>
      <c r="D25" s="13" t="n">
        <v>8.5</v>
      </c>
      <c r="E25" s="13" t="n">
        <v>55</v>
      </c>
      <c r="F25" s="13" t="n">
        <v>55</v>
      </c>
      <c r="G25" s="13" t="n">
        <f aca="false">$D$25*$F$25</f>
        <v>467.5</v>
      </c>
    </row>
    <row r="26" customFormat="false" ht="15" hidden="false" customHeight="false" outlineLevel="0" collapsed="false">
      <c r="A26" s="11"/>
      <c r="C26" s="12"/>
      <c r="D26" s="13" t="n">
        <v>11.1</v>
      </c>
      <c r="E26" s="13"/>
      <c r="F26" s="13"/>
      <c r="G26" s="13" t="n">
        <f aca="false">$D$26*$F$26</f>
        <v>0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8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19"/>
      <c r="I29" s="6"/>
    </row>
    <row r="30" customFormat="false" ht="41.25" hidden="false" customHeight="false" outlineLevel="0" collapsed="false">
      <c r="A30" s="6" t="s">
        <v>20</v>
      </c>
      <c r="B30" s="0" t="n">
        <f aca="false">SUM(B24:B26)*60</f>
        <v>480</v>
      </c>
      <c r="C30" s="15" t="s">
        <v>21</v>
      </c>
      <c r="D30" s="0" t="n">
        <f aca="false">G30/B30</f>
        <v>1.328125</v>
      </c>
      <c r="E30" s="16"/>
      <c r="F30" s="17" t="s">
        <v>22</v>
      </c>
      <c r="G30" s="14" t="n">
        <f aca="false">SUM(G24:G29)</f>
        <v>637.5</v>
      </c>
      <c r="H30" s="18"/>
      <c r="I30" s="18"/>
      <c r="K30" s="20"/>
    </row>
    <row r="31" customFormat="false" ht="15" hidden="false" customHeight="false" outlineLevel="0" collapsed="false">
      <c r="H31" s="18"/>
      <c r="I31" s="18"/>
      <c r="K31" s="21"/>
    </row>
    <row r="32" customFormat="false" ht="15" hidden="false" customHeight="false" outlineLevel="0" collapsed="false">
      <c r="A32" s="2" t="s">
        <v>31</v>
      </c>
      <c r="B32" s="3" t="s">
        <v>2</v>
      </c>
      <c r="C32" s="4" t="s">
        <v>3</v>
      </c>
      <c r="D32" s="5" t="s">
        <v>4</v>
      </c>
      <c r="E32" s="5" t="s">
        <v>5</v>
      </c>
      <c r="F32" s="5" t="s">
        <v>6</v>
      </c>
      <c r="G32" s="5" t="s">
        <v>7</v>
      </c>
      <c r="H32" s="18"/>
      <c r="I32" s="18"/>
      <c r="K32" s="21"/>
    </row>
    <row r="33" customFormat="false" ht="41.25" hidden="false" customHeight="false" outlineLevel="0" collapsed="false">
      <c r="A33" s="6" t="s">
        <v>8</v>
      </c>
      <c r="B33" s="7" t="s">
        <v>9</v>
      </c>
      <c r="C33" s="8" t="s">
        <v>10</v>
      </c>
      <c r="D33" s="9" t="s">
        <v>11</v>
      </c>
      <c r="E33" s="10" t="s">
        <v>12</v>
      </c>
      <c r="F33" s="10" t="s">
        <v>13</v>
      </c>
      <c r="G33" s="9" t="s">
        <v>14</v>
      </c>
      <c r="H33" s="18"/>
      <c r="I33" s="18"/>
      <c r="K33" s="21"/>
    </row>
    <row r="34" customFormat="false" ht="15" hidden="false" customHeight="false" outlineLevel="0" collapsed="false">
      <c r="A34" s="11" t="s">
        <v>32</v>
      </c>
      <c r="B34" s="0" t="n">
        <v>8</v>
      </c>
      <c r="C34" s="22"/>
      <c r="D34" s="13" t="n">
        <v>8.5</v>
      </c>
      <c r="E34" s="13"/>
      <c r="F34" s="13"/>
      <c r="G34" s="13" t="n">
        <f aca="false">$D$34*$F$34</f>
        <v>0</v>
      </c>
      <c r="H34" s="11"/>
      <c r="I34" s="18"/>
      <c r="K34" s="21"/>
    </row>
    <row r="35" customFormat="false" ht="15" hidden="false" customHeight="false" outlineLevel="0" collapsed="false">
      <c r="A35" s="11" t="s">
        <v>33</v>
      </c>
      <c r="B35" s="0" t="n">
        <v>8</v>
      </c>
      <c r="C35" s="12" t="s">
        <v>34</v>
      </c>
      <c r="D35" s="13" t="n">
        <v>8.5</v>
      </c>
      <c r="E35" s="13" t="n">
        <v>110</v>
      </c>
      <c r="F35" s="13" t="n">
        <v>110</v>
      </c>
      <c r="G35" s="13" t="n">
        <f aca="false">$D$35*$F$35</f>
        <v>935</v>
      </c>
      <c r="K35" s="23"/>
    </row>
    <row r="36" customFormat="false" ht="15" hidden="false" customHeight="false" outlineLevel="0" collapsed="false">
      <c r="A36" s="11"/>
      <c r="C36" s="12" t="s">
        <v>35</v>
      </c>
      <c r="D36" s="13" t="n">
        <v>11.1</v>
      </c>
      <c r="E36" s="13"/>
      <c r="F36" s="13" t="n">
        <v>44</v>
      </c>
      <c r="G36" s="13" t="n">
        <f aca="false">$D$36*$F$36</f>
        <v>488.4</v>
      </c>
    </row>
    <row r="37" customFormat="false" ht="12.75" hidden="false" customHeight="true" outlineLevel="0" collapsed="false">
      <c r="A37" s="11"/>
      <c r="C37" s="24" t="s">
        <v>36</v>
      </c>
      <c r="D37" s="13" t="n">
        <v>11.1</v>
      </c>
      <c r="E37" s="13"/>
      <c r="F37" s="25" t="n">
        <v>1</v>
      </c>
      <c r="G37" s="13" t="n">
        <f aca="false">$D$37*$F$38</f>
        <v>111</v>
      </c>
    </row>
    <row r="38" customFormat="false" ht="15" hidden="false" customHeight="false" outlineLevel="0" collapsed="false">
      <c r="A38" s="11"/>
      <c r="C38" s="12" t="s">
        <v>19</v>
      </c>
      <c r="D38" s="13" t="n">
        <v>11.1</v>
      </c>
      <c r="E38" s="13"/>
      <c r="F38" s="13" t="n">
        <v>10</v>
      </c>
      <c r="G38" s="13" t="e">
        <f aca="false">$D$38*#REF!</f>
        <v>#REF!</v>
      </c>
    </row>
    <row r="39" customFormat="false" ht="15" hidden="false" customHeight="false" outlineLevel="0" collapsed="false">
      <c r="A39" s="11"/>
      <c r="C39" s="12"/>
      <c r="D39" s="13" t="n">
        <v>11.1</v>
      </c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20</v>
      </c>
      <c r="B40" s="0" t="n">
        <f aca="false">SUM(B34:B36)*60</f>
        <v>960</v>
      </c>
      <c r="C40" s="15" t="s">
        <v>21</v>
      </c>
      <c r="D40" s="0" t="e">
        <f aca="false">G40/B40</f>
        <v>#REF!</v>
      </c>
      <c r="E40" s="16"/>
      <c r="F40" s="17" t="s">
        <v>22</v>
      </c>
      <c r="G40" s="14" t="e">
        <f aca="false">SUM(G34:G39)</f>
        <v>#REF!</v>
      </c>
    </row>
    <row r="41" customFormat="false" ht="15" hidden="false" customHeight="false" outlineLevel="0" collapsed="false">
      <c r="A41" s="6"/>
      <c r="C41" s="15"/>
      <c r="E41" s="11"/>
      <c r="F41" s="11"/>
      <c r="G41" s="18"/>
    </row>
    <row r="42" customFormat="false" ht="15" hidden="false" customHeight="false" outlineLevel="0" collapsed="false">
      <c r="E42" s="18"/>
      <c r="F42" s="18"/>
      <c r="G42" s="18"/>
    </row>
    <row r="43" customFormat="false" ht="15" hidden="false" customHeight="false" outlineLevel="0" collapsed="false">
      <c r="A43" s="2" t="s">
        <v>37</v>
      </c>
      <c r="B43" s="3" t="s">
        <v>2</v>
      </c>
      <c r="C43" s="4" t="s">
        <v>38</v>
      </c>
      <c r="D43" s="5" t="s">
        <v>4</v>
      </c>
      <c r="E43" s="5" t="s">
        <v>5</v>
      </c>
      <c r="F43" s="5" t="s">
        <v>6</v>
      </c>
      <c r="G43" s="5" t="s">
        <v>7</v>
      </c>
    </row>
    <row r="44" customFormat="false" ht="41.25" hidden="false" customHeight="false" outlineLevel="0" collapsed="false">
      <c r="A44" s="6" t="s">
        <v>8</v>
      </c>
      <c r="B44" s="7" t="s">
        <v>9</v>
      </c>
      <c r="C44" s="8" t="s">
        <v>39</v>
      </c>
      <c r="D44" s="9" t="s">
        <v>11</v>
      </c>
      <c r="E44" s="10" t="s">
        <v>12</v>
      </c>
      <c r="F44" s="10" t="s">
        <v>13</v>
      </c>
      <c r="G44" s="9" t="s">
        <v>14</v>
      </c>
    </row>
    <row r="45" customFormat="false" ht="15" hidden="false" customHeight="false" outlineLevel="0" collapsed="false">
      <c r="A45" s="11" t="s">
        <v>25</v>
      </c>
      <c r="C45" s="12" t="s">
        <v>40</v>
      </c>
      <c r="D45" s="13" t="n">
        <v>1.33</v>
      </c>
      <c r="E45" s="13"/>
      <c r="F45" s="13"/>
      <c r="G45" s="13" t="n">
        <f aca="false">$D$45*$F$45</f>
        <v>0</v>
      </c>
    </row>
    <row r="46" customFormat="false" ht="15" hidden="false" customHeight="false" outlineLevel="0" collapsed="false">
      <c r="A46" s="11" t="s">
        <v>41</v>
      </c>
      <c r="B46" s="0" t="n">
        <v>2</v>
      </c>
      <c r="C46" s="12" t="s">
        <v>42</v>
      </c>
      <c r="D46" s="13" t="n">
        <v>2.4</v>
      </c>
      <c r="E46" s="13" t="n">
        <v>200</v>
      </c>
      <c r="F46" s="13" t="n">
        <v>200</v>
      </c>
      <c r="G46" s="13" t="n">
        <f aca="false">$D$46*$F$46</f>
        <v>480</v>
      </c>
    </row>
    <row r="47" customFormat="false" ht="15" hidden="false" customHeight="false" outlineLevel="0" collapsed="false">
      <c r="A47" s="11"/>
      <c r="C47" s="12"/>
      <c r="D47" s="13" t="n">
        <v>1.2</v>
      </c>
      <c r="E47" s="13"/>
      <c r="F47" s="13"/>
      <c r="G47" s="13" t="n">
        <f aca="false">$D$47*$F$47</f>
        <v>0</v>
      </c>
    </row>
    <row r="48" customFormat="false" ht="15" hidden="false" customHeight="false" outlineLevel="0" collapsed="false">
      <c r="A48" s="11" t="s">
        <v>43</v>
      </c>
      <c r="B48" s="0" t="n">
        <v>8</v>
      </c>
      <c r="C48" s="12" t="s">
        <v>44</v>
      </c>
      <c r="D48" s="13"/>
      <c r="E48" s="13" t="n">
        <v>360</v>
      </c>
      <c r="F48" s="13" t="n">
        <v>360</v>
      </c>
      <c r="G48" s="13" t="n">
        <f aca="false">$D$48*$F$48</f>
        <v>0</v>
      </c>
    </row>
    <row r="49" customFormat="false" ht="41.25" hidden="false" customHeight="false" outlineLevel="0" collapsed="false">
      <c r="A49" s="6" t="s">
        <v>20</v>
      </c>
      <c r="B49" s="0" t="n">
        <f aca="false">SUM(B45:B47)*60</f>
        <v>120</v>
      </c>
      <c r="C49" s="15" t="s">
        <v>21</v>
      </c>
      <c r="D49" s="0" t="n">
        <f aca="false">G49/B49</f>
        <v>4</v>
      </c>
      <c r="E49" s="16"/>
      <c r="F49" s="17" t="s">
        <v>22</v>
      </c>
      <c r="G49" s="14" t="n">
        <f aca="false">SUM(G45:G48)</f>
        <v>480</v>
      </c>
    </row>
    <row r="50" customFormat="false" ht="27.75" hidden="false" customHeight="false" outlineLevel="0" collapsed="false">
      <c r="A50" s="6" t="s">
        <v>45</v>
      </c>
      <c r="B50" s="26"/>
      <c r="C50" s="26"/>
      <c r="D50" s="26"/>
      <c r="E50" s="26"/>
      <c r="F50" s="26"/>
      <c r="G50" s="26"/>
    </row>
    <row r="51" customFormat="false" ht="15" hidden="false" customHeight="false" outlineLevel="0" collapsed="false">
      <c r="A51" s="6"/>
      <c r="B51" s="26"/>
      <c r="C51" s="26"/>
      <c r="D51" s="26"/>
      <c r="E51" s="26"/>
      <c r="F51" s="26"/>
      <c r="G51" s="26"/>
    </row>
    <row r="54" customFormat="false" ht="15" hidden="false" customHeight="false" outlineLevel="0" collapsed="false">
      <c r="A54" s="27" t="s">
        <v>46</v>
      </c>
      <c r="B54" s="27" t="s">
        <v>4</v>
      </c>
      <c r="C54" s="27" t="s">
        <v>5</v>
      </c>
      <c r="D54" s="27" t="s">
        <v>6</v>
      </c>
      <c r="E54" s="27" t="s">
        <v>7</v>
      </c>
      <c r="F54" s="27" t="s">
        <v>47</v>
      </c>
    </row>
    <row r="55" customFormat="false" ht="54.75" hidden="false" customHeight="false" outlineLevel="0" collapsed="false">
      <c r="A55" s="28" t="s">
        <v>48</v>
      </c>
      <c r="B55" s="28" t="s">
        <v>49</v>
      </c>
      <c r="C55" s="29" t="s">
        <v>12</v>
      </c>
      <c r="D55" s="29" t="s">
        <v>50</v>
      </c>
      <c r="E55" s="28" t="s">
        <v>14</v>
      </c>
      <c r="G55" s="30"/>
    </row>
    <row r="56" customFormat="false" ht="15" hidden="false" customHeight="false" outlineLevel="0" collapsed="false">
      <c r="A56" s="18" t="s">
        <v>51</v>
      </c>
      <c r="B56" s="31" t="n">
        <v>4.32</v>
      </c>
      <c r="E56" s="0" t="n">
        <f aca="false">$B$56*$D$56</f>
        <v>0</v>
      </c>
      <c r="F56" s="15"/>
    </row>
    <row r="57" customFormat="false" ht="15" hidden="false" customHeight="false" outlineLevel="0" collapsed="false">
      <c r="A57" s="18" t="s">
        <v>52</v>
      </c>
      <c r="B57" s="31" t="n">
        <v>4.77</v>
      </c>
      <c r="E57" s="0" t="n">
        <f aca="false">$B$57*$D$57</f>
        <v>0</v>
      </c>
    </row>
    <row r="58" customFormat="false" ht="15" hidden="false" customHeight="false" outlineLevel="0" collapsed="false">
      <c r="A58" s="18" t="s">
        <v>53</v>
      </c>
      <c r="B58" s="31" t="n">
        <v>4.77</v>
      </c>
      <c r="C58" s="0" t="n">
        <v>110</v>
      </c>
      <c r="D58" s="0" t="n">
        <v>110</v>
      </c>
      <c r="E58" s="0" t="n">
        <f aca="false">$B$58*$D$58</f>
        <v>524.7</v>
      </c>
      <c r="F58" s="0" t="s">
        <v>54</v>
      </c>
    </row>
    <row r="59" customFormat="false" ht="27.75" hidden="false" customHeight="false" outlineLevel="0" collapsed="false">
      <c r="A59" s="11" t="s">
        <v>55</v>
      </c>
      <c r="B59" s="31" t="n">
        <v>5.3</v>
      </c>
      <c r="E59" s="0" t="n">
        <f aca="false">$B$59*$D$59</f>
        <v>0</v>
      </c>
      <c r="F59" s="15"/>
    </row>
    <row r="60" customFormat="false" ht="15" hidden="false" customHeight="false" outlineLevel="0" collapsed="false">
      <c r="A60" s="18" t="s">
        <v>56</v>
      </c>
      <c r="B60" s="31" t="n">
        <v>4.36</v>
      </c>
      <c r="E60" s="0" t="n">
        <f aca="false">$B$60*$D$60</f>
        <v>0</v>
      </c>
    </row>
    <row r="61" customFormat="false" ht="15" hidden="false" customHeight="false" outlineLevel="0" collapsed="false">
      <c r="A61" s="18" t="s">
        <v>57</v>
      </c>
      <c r="B61" s="31" t="n">
        <v>4.36</v>
      </c>
      <c r="E61" s="0" t="n">
        <f aca="false">$B$61*$D$61</f>
        <v>0</v>
      </c>
    </row>
    <row r="62" customFormat="false" ht="15" hidden="false" customHeight="false" outlineLevel="0" collapsed="false">
      <c r="A62" s="18" t="s">
        <v>58</v>
      </c>
      <c r="B62" s="31" t="n">
        <v>4.36</v>
      </c>
      <c r="C62" s="0" t="n">
        <v>50</v>
      </c>
      <c r="D62" s="0" t="n">
        <v>50</v>
      </c>
      <c r="E62" s="0" t="n">
        <f aca="false">$B$62*$D$62</f>
        <v>218</v>
      </c>
      <c r="F62" s="0" t="s">
        <v>59</v>
      </c>
    </row>
    <row r="63" customFormat="false" ht="15" hidden="false" customHeight="false" outlineLevel="0" collapsed="false">
      <c r="A63" s="18" t="s">
        <v>60</v>
      </c>
      <c r="B63" s="31" t="n">
        <v>5.3</v>
      </c>
      <c r="E63" s="0" t="n">
        <f aca="false">$B$63*$D$63</f>
        <v>0</v>
      </c>
    </row>
    <row r="64" customFormat="false" ht="15" hidden="false" customHeight="false" outlineLevel="0" collapsed="false">
      <c r="A64" s="18" t="s">
        <v>61</v>
      </c>
      <c r="B64" s="31" t="n">
        <v>8.64</v>
      </c>
      <c r="E64" s="0" t="n">
        <f aca="false">$B$64*$D$64</f>
        <v>0</v>
      </c>
    </row>
    <row r="65" customFormat="false" ht="15" hidden="false" customHeight="false" outlineLevel="0" collapsed="false">
      <c r="A65" s="18" t="s">
        <v>62</v>
      </c>
      <c r="B65" s="31" t="n">
        <v>8.64</v>
      </c>
      <c r="E65" s="0" t="n">
        <f aca="false">$B$65*$D$65</f>
        <v>0</v>
      </c>
    </row>
    <row r="66" customFormat="false" ht="41.25" hidden="false" customHeight="false" outlineLevel="0" collapsed="false">
      <c r="B66" s="15"/>
      <c r="C66" s="15"/>
      <c r="D66" s="15" t="s">
        <v>22</v>
      </c>
      <c r="E66" s="0" t="n">
        <f aca="false">SUM(E56:E65)</f>
        <v>742.7</v>
      </c>
    </row>
    <row r="69" customFormat="false" ht="15" hidden="false" customHeight="false" outlineLevel="0" collapsed="false">
      <c r="A69" s="27" t="s">
        <v>63</v>
      </c>
      <c r="B69" s="3" t="s">
        <v>64</v>
      </c>
    </row>
    <row r="70" customFormat="false" ht="27.75" hidden="false" customHeight="false" outlineLevel="0" collapsed="false">
      <c r="A70" s="11" t="s">
        <v>65</v>
      </c>
      <c r="B70" s="15" t="s">
        <v>9</v>
      </c>
    </row>
    <row r="71" customFormat="false" ht="15" hidden="false" customHeight="false" outlineLevel="0" collapsed="false">
      <c r="A71" s="0" t="s">
        <v>66</v>
      </c>
      <c r="B71" s="0" t="n">
        <v>4</v>
      </c>
    </row>
    <row r="72" customFormat="false" ht="15" hidden="false" customHeight="false" outlineLevel="0" collapsed="false">
      <c r="A72" s="0" t="s">
        <v>67</v>
      </c>
      <c r="B72" s="0" t="n">
        <v>9</v>
      </c>
    </row>
    <row r="73" customFormat="false" ht="15" hidden="false" customHeight="false" outlineLevel="0" collapsed="false">
      <c r="A73" s="0" t="s">
        <v>68</v>
      </c>
    </row>
    <row r="81" customFormat="false" ht="41.25" hidden="false" customHeight="false" outlineLevel="0" collapsed="false">
      <c r="A81" s="15" t="s">
        <v>69</v>
      </c>
      <c r="B81" s="0" t="n">
        <f aca="false">SUM(B71:B80)*60</f>
        <v>780</v>
      </c>
    </row>
    <row r="83" customFormat="false" ht="41.25" hidden="false" customHeight="false" outlineLevel="0" collapsed="false">
      <c r="A83" s="15" t="s">
        <v>70</v>
      </c>
      <c r="B83" s="0" t="n">
        <f aca="false">E66/B81</f>
        <v>0.952179487179487</v>
      </c>
      <c r="C83" s="15"/>
    </row>
    <row r="86" customFormat="false" ht="15" hidden="false" customHeight="false" outlineLevel="0" collapsed="false">
      <c r="A86" s="3" t="s">
        <v>63</v>
      </c>
      <c r="B86" s="27" t="s">
        <v>71</v>
      </c>
      <c r="C86" s="3" t="s">
        <v>72</v>
      </c>
      <c r="D86" s="3" t="s">
        <v>64</v>
      </c>
    </row>
    <row r="87" customFormat="false" ht="15" hidden="false" customHeight="false" outlineLevel="0" collapsed="false">
      <c r="B87" s="18" t="s">
        <v>73</v>
      </c>
    </row>
    <row r="88" customFormat="false" ht="15" hidden="false" customHeight="false" outlineLevel="0" collapsed="false">
      <c r="A88" s="0" t="s">
        <v>74</v>
      </c>
      <c r="B88" s="0" t="s">
        <v>75</v>
      </c>
      <c r="C88" s="0" t="s">
        <v>76</v>
      </c>
    </row>
    <row r="89" customFormat="false" ht="54.75" hidden="false" customHeight="false" outlineLevel="0" collapsed="false">
      <c r="A89" s="0" t="s">
        <v>77</v>
      </c>
      <c r="B89" s="15" t="s">
        <v>78</v>
      </c>
      <c r="C89" s="0" t="n">
        <v>8</v>
      </c>
    </row>
    <row r="90" customFormat="false" ht="15" hidden="false" customHeight="false" outlineLevel="0" collapsed="false">
      <c r="A90" s="0" t="s">
        <v>79</v>
      </c>
      <c r="B90" s="15" t="s">
        <v>80</v>
      </c>
      <c r="C90" s="0" t="n">
        <v>8</v>
      </c>
    </row>
    <row r="91" customFormat="false" ht="15" hidden="false" customHeight="false" outlineLevel="0" collapsed="false">
      <c r="A91" s="0" t="s">
        <v>81</v>
      </c>
      <c r="B91" s="15" t="s">
        <v>80</v>
      </c>
      <c r="C91" s="0" t="n">
        <v>8</v>
      </c>
    </row>
  </sheetData>
  <mergeCells count="1">
    <mergeCell ref="B50:G5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8" activeCellId="0" sqref="F8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45197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/>
      <c r="C5" s="12" t="s">
        <v>16</v>
      </c>
      <c r="D5" s="13" t="n">
        <v>8.5</v>
      </c>
      <c r="E5" s="13" t="n">
        <v>60</v>
      </c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15</v>
      </c>
      <c r="B6" s="0" t="n">
        <v>8</v>
      </c>
      <c r="C6" s="12" t="s">
        <v>82</v>
      </c>
      <c r="D6" s="13" t="n">
        <v>8.5</v>
      </c>
      <c r="E6" s="13" t="n">
        <v>30</v>
      </c>
      <c r="F6" s="13" t="n">
        <v>30</v>
      </c>
      <c r="G6" s="13" t="n">
        <f aca="false">$D$6*$F$6</f>
        <v>255</v>
      </c>
    </row>
    <row r="7" customFormat="false" ht="15" hidden="false" customHeight="false" outlineLevel="0" collapsed="false">
      <c r="A7" s="11" t="s">
        <v>17</v>
      </c>
      <c r="B7" s="0" t="n">
        <v>4</v>
      </c>
      <c r="C7" s="12" t="s">
        <v>83</v>
      </c>
      <c r="D7" s="13" t="n">
        <v>8.5</v>
      </c>
      <c r="E7" s="13"/>
      <c r="F7" s="13" t="n">
        <v>30</v>
      </c>
      <c r="G7" s="13" t="n">
        <f aca="false">$D$7*$F$7</f>
        <v>255</v>
      </c>
    </row>
    <row r="8" customFormat="false" ht="15" hidden="false" customHeight="false" outlineLevel="0" collapsed="false">
      <c r="A8" s="11"/>
      <c r="C8" s="12" t="s">
        <v>84</v>
      </c>
      <c r="D8" s="13" t="n">
        <v>8.5</v>
      </c>
      <c r="E8" s="13"/>
      <c r="F8" s="13" t="n">
        <v>50</v>
      </c>
      <c r="G8" s="13" t="n">
        <f aca="false">$D$8*$F$8</f>
        <v>425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20</v>
      </c>
      <c r="B11" s="0" t="n">
        <f aca="false">SUM(B5:B7)*60</f>
        <v>720</v>
      </c>
      <c r="C11" s="15" t="s">
        <v>21</v>
      </c>
      <c r="D11" s="0" t="n">
        <f aca="false">G11/B11</f>
        <v>1.29861111111111</v>
      </c>
      <c r="E11" s="16"/>
      <c r="F11" s="17" t="s">
        <v>22</v>
      </c>
      <c r="G11" s="14" t="n">
        <f aca="false">SUM(G5:G10)</f>
        <v>935</v>
      </c>
    </row>
    <row r="13" customFormat="false" ht="15" hidden="false" customHeight="false" outlineLevel="0" collapsed="false">
      <c r="A13" s="2" t="s">
        <v>23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24</v>
      </c>
      <c r="B15" s="0" t="n">
        <v>9</v>
      </c>
      <c r="C15" s="12" t="s">
        <v>85</v>
      </c>
      <c r="D15" s="13" t="n">
        <v>8.5</v>
      </c>
      <c r="E15" s="13"/>
      <c r="F15" s="13" t="n">
        <v>5</v>
      </c>
      <c r="G15" s="13" t="n">
        <f aca="false">$D$15*$F$15</f>
        <v>42.5</v>
      </c>
    </row>
    <row r="16" customFormat="false" ht="15.75" hidden="false" customHeight="true" outlineLevel="0" collapsed="false">
      <c r="A16" s="11" t="s">
        <v>25</v>
      </c>
      <c r="B16" s="0" t="n">
        <v>9</v>
      </c>
      <c r="C16" s="12" t="s">
        <v>86</v>
      </c>
      <c r="D16" s="13" t="n">
        <v>8.5</v>
      </c>
      <c r="E16" s="13" t="n">
        <v>90</v>
      </c>
      <c r="F16" s="13" t="n">
        <v>50</v>
      </c>
      <c r="G16" s="13" t="n">
        <f aca="false">$D$16*$F$16</f>
        <v>425</v>
      </c>
    </row>
    <row r="17" customFormat="false" ht="15" hidden="false" customHeight="false" outlineLevel="0" collapsed="false">
      <c r="A17" s="11"/>
      <c r="C17" s="12" t="s">
        <v>87</v>
      </c>
      <c r="D17" s="13" t="n">
        <v>8.5</v>
      </c>
      <c r="E17" s="13"/>
      <c r="F17" s="13" t="n">
        <v>20</v>
      </c>
      <c r="G17" s="13" t="n">
        <f aca="false">$D$17*$F$17</f>
        <v>170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20</v>
      </c>
      <c r="B21" s="0" t="n">
        <f aca="false">SUM(B15:B17)*60</f>
        <v>1080</v>
      </c>
      <c r="C21" s="15" t="s">
        <v>21</v>
      </c>
      <c r="D21" s="0" t="n">
        <f aca="false">G21/B21</f>
        <v>0.590277777777778</v>
      </c>
      <c r="E21" s="16"/>
      <c r="F21" s="17" t="s">
        <v>22</v>
      </c>
      <c r="G21" s="14" t="n">
        <f aca="false">SUM(G15:G20)</f>
        <v>637.5</v>
      </c>
    </row>
    <row r="22" customFormat="false" ht="15" hidden="false" customHeight="false" outlineLevel="0" collapsed="false">
      <c r="A22" s="2" t="s">
        <v>23</v>
      </c>
      <c r="B22" s="3" t="s">
        <v>2</v>
      </c>
      <c r="C22" s="4" t="s">
        <v>3</v>
      </c>
      <c r="D22" s="5" t="s">
        <v>4</v>
      </c>
      <c r="E22" s="5" t="s">
        <v>5</v>
      </c>
      <c r="F22" s="5" t="s">
        <v>6</v>
      </c>
      <c r="G22" s="5" t="s">
        <v>7</v>
      </c>
    </row>
    <row r="23" customFormat="false" ht="41.25" hidden="false" customHeight="false" outlineLevel="0" collapsed="false">
      <c r="A23" s="6" t="s">
        <v>8</v>
      </c>
      <c r="B23" s="7" t="s">
        <v>9</v>
      </c>
      <c r="C23" s="8" t="s">
        <v>10</v>
      </c>
      <c r="D23" s="9" t="s">
        <v>11</v>
      </c>
      <c r="E23" s="10" t="s">
        <v>12</v>
      </c>
      <c r="F23" s="10" t="s">
        <v>13</v>
      </c>
      <c r="G23" s="9" t="s">
        <v>14</v>
      </c>
    </row>
    <row r="24" customFormat="false" ht="15" hidden="false" customHeight="false" outlineLevel="0" collapsed="false">
      <c r="A24" s="11" t="s">
        <v>28</v>
      </c>
      <c r="B24" s="0" t="n">
        <v>8</v>
      </c>
      <c r="C24" s="12" t="s">
        <v>88</v>
      </c>
      <c r="D24" s="13" t="n">
        <v>8.5</v>
      </c>
      <c r="E24" s="13" t="n">
        <v>30</v>
      </c>
      <c r="F24" s="13" t="n">
        <v>30</v>
      </c>
      <c r="G24" s="13" t="n">
        <f aca="false">$D$24*$F$24</f>
        <v>255</v>
      </c>
    </row>
    <row r="25" customFormat="false" ht="15" hidden="false" customHeight="false" outlineLevel="0" collapsed="false">
      <c r="A25" s="11"/>
      <c r="C25" s="12" t="s">
        <v>29</v>
      </c>
      <c r="D25" s="13" t="n">
        <v>8.5</v>
      </c>
      <c r="E25" s="13" t="n">
        <v>20</v>
      </c>
      <c r="F25" s="13"/>
      <c r="G25" s="13" t="n">
        <f aca="false">$D$25*$F$25</f>
        <v>0</v>
      </c>
    </row>
    <row r="26" customFormat="false" ht="15" hidden="false" customHeight="false" outlineLevel="0" collapsed="false">
      <c r="A26" s="11"/>
      <c r="C26" s="12" t="s">
        <v>19</v>
      </c>
      <c r="D26" s="13" t="n">
        <v>11.1</v>
      </c>
      <c r="E26" s="13"/>
      <c r="F26" s="13" t="n">
        <v>20</v>
      </c>
      <c r="G26" s="13" t="n">
        <f aca="false">$D$26*$F$26</f>
        <v>222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8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19"/>
      <c r="I29" s="6"/>
    </row>
    <row r="30" customFormat="false" ht="41.25" hidden="false" customHeight="false" outlineLevel="0" collapsed="false">
      <c r="A30" s="6" t="s">
        <v>20</v>
      </c>
      <c r="B30" s="0" t="n">
        <f aca="false">SUM(B24:B26)*60</f>
        <v>480</v>
      </c>
      <c r="C30" s="15" t="s">
        <v>21</v>
      </c>
      <c r="D30" s="0" t="n">
        <f aca="false">G30/B30</f>
        <v>0.99375</v>
      </c>
      <c r="E30" s="16"/>
      <c r="F30" s="17" t="s">
        <v>22</v>
      </c>
      <c r="G30" s="14" t="n">
        <f aca="false">SUM(G24:G29)</f>
        <v>477</v>
      </c>
      <c r="H30" s="18"/>
      <c r="I30" s="18"/>
      <c r="K30" s="20"/>
    </row>
    <row r="31" customFormat="false" ht="15" hidden="false" customHeight="false" outlineLevel="0" collapsed="false">
      <c r="H31" s="18"/>
      <c r="I31" s="18"/>
      <c r="K31" s="21"/>
    </row>
    <row r="32" customFormat="false" ht="15" hidden="false" customHeight="false" outlineLevel="0" collapsed="false">
      <c r="A32" s="2" t="s">
        <v>31</v>
      </c>
      <c r="B32" s="3" t="s">
        <v>2</v>
      </c>
      <c r="C32" s="4" t="s">
        <v>3</v>
      </c>
      <c r="D32" s="5" t="s">
        <v>4</v>
      </c>
      <c r="E32" s="5" t="s">
        <v>5</v>
      </c>
      <c r="F32" s="5" t="s">
        <v>6</v>
      </c>
      <c r="G32" s="5" t="s">
        <v>7</v>
      </c>
      <c r="H32" s="18"/>
      <c r="I32" s="18"/>
      <c r="K32" s="21"/>
    </row>
    <row r="33" customFormat="false" ht="41.25" hidden="false" customHeight="false" outlineLevel="0" collapsed="false">
      <c r="A33" s="6" t="s">
        <v>8</v>
      </c>
      <c r="B33" s="7" t="s">
        <v>9</v>
      </c>
      <c r="C33" s="8" t="s">
        <v>10</v>
      </c>
      <c r="D33" s="9" t="s">
        <v>11</v>
      </c>
      <c r="E33" s="10" t="s">
        <v>12</v>
      </c>
      <c r="F33" s="10" t="s">
        <v>13</v>
      </c>
      <c r="G33" s="9" t="s">
        <v>14</v>
      </c>
      <c r="H33" s="18"/>
      <c r="I33" s="18"/>
      <c r="K33" s="21"/>
    </row>
    <row r="34" customFormat="false" ht="15" hidden="false" customHeight="false" outlineLevel="0" collapsed="false">
      <c r="A34" s="11" t="s">
        <v>32</v>
      </c>
      <c r="B34" s="0" t="n">
        <v>8</v>
      </c>
      <c r="C34" s="22"/>
      <c r="D34" s="13" t="n">
        <v>8.5</v>
      </c>
      <c r="E34" s="13"/>
      <c r="F34" s="13"/>
      <c r="G34" s="13" t="n">
        <f aca="false">$D$34*$F$34</f>
        <v>0</v>
      </c>
      <c r="H34" s="11"/>
      <c r="I34" s="18"/>
      <c r="K34" s="21"/>
    </row>
    <row r="35" customFormat="false" ht="15" hidden="false" customHeight="false" outlineLevel="0" collapsed="false">
      <c r="A35" s="11" t="s">
        <v>33</v>
      </c>
      <c r="B35" s="0" t="n">
        <v>8</v>
      </c>
      <c r="C35" s="12" t="s">
        <v>29</v>
      </c>
      <c r="D35" s="13" t="n">
        <v>8.5</v>
      </c>
      <c r="E35" s="13"/>
      <c r="F35" s="13" t="n">
        <v>80</v>
      </c>
      <c r="G35" s="13" t="n">
        <f aca="false">$D$35*$F$35</f>
        <v>680</v>
      </c>
      <c r="K35" s="23"/>
    </row>
    <row r="36" customFormat="false" ht="15" hidden="false" customHeight="false" outlineLevel="0" collapsed="false">
      <c r="A36" s="11"/>
      <c r="C36" s="12" t="s">
        <v>18</v>
      </c>
      <c r="D36" s="13" t="n">
        <v>11.1</v>
      </c>
      <c r="E36" s="13" t="n">
        <v>44</v>
      </c>
      <c r="F36" s="13"/>
      <c r="G36" s="13" t="n">
        <f aca="false">$D$36*$F$36</f>
        <v>0</v>
      </c>
    </row>
    <row r="37" customFormat="false" ht="12.75" hidden="false" customHeight="true" outlineLevel="0" collapsed="false">
      <c r="A37" s="11"/>
      <c r="C37" s="12" t="s">
        <v>36</v>
      </c>
      <c r="D37" s="13" t="n">
        <v>11.1</v>
      </c>
      <c r="E37" s="13" t="n">
        <v>1</v>
      </c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 t="s">
        <v>19</v>
      </c>
      <c r="D38" s="13" t="n">
        <v>11.1</v>
      </c>
      <c r="E38" s="13" t="n">
        <v>45</v>
      </c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 t="n">
        <v>11.1</v>
      </c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20</v>
      </c>
      <c r="B40" s="0" t="n">
        <f aca="false">SUM(B34:B36)*60</f>
        <v>960</v>
      </c>
      <c r="C40" s="15" t="s">
        <v>21</v>
      </c>
      <c r="D40" s="0" t="n">
        <f aca="false">G40/B40</f>
        <v>0.708333333333333</v>
      </c>
      <c r="E40" s="16"/>
      <c r="F40" s="17" t="s">
        <v>22</v>
      </c>
      <c r="G40" s="14" t="n">
        <f aca="false">SUM(G34:G39)</f>
        <v>680</v>
      </c>
    </row>
    <row r="41" customFormat="false" ht="15" hidden="false" customHeight="false" outlineLevel="0" collapsed="false">
      <c r="A41" s="6"/>
      <c r="C41" s="15"/>
      <c r="E41" s="11"/>
      <c r="F41" s="11"/>
      <c r="G41" s="18"/>
    </row>
    <row r="42" customFormat="false" ht="15" hidden="false" customHeight="false" outlineLevel="0" collapsed="false">
      <c r="E42" s="18"/>
      <c r="F42" s="18"/>
      <c r="G42" s="18"/>
    </row>
    <row r="43" customFormat="false" ht="15" hidden="false" customHeight="false" outlineLevel="0" collapsed="false">
      <c r="A43" s="2" t="s">
        <v>37</v>
      </c>
      <c r="B43" s="3" t="s">
        <v>2</v>
      </c>
      <c r="C43" s="4" t="s">
        <v>38</v>
      </c>
      <c r="D43" s="5" t="s">
        <v>4</v>
      </c>
      <c r="E43" s="5" t="s">
        <v>5</v>
      </c>
      <c r="F43" s="5" t="s">
        <v>6</v>
      </c>
      <c r="G43" s="5" t="s">
        <v>7</v>
      </c>
    </row>
    <row r="44" customFormat="false" ht="41.25" hidden="false" customHeight="false" outlineLevel="0" collapsed="false">
      <c r="A44" s="6" t="s">
        <v>8</v>
      </c>
      <c r="B44" s="7" t="s">
        <v>9</v>
      </c>
      <c r="C44" s="8" t="s">
        <v>39</v>
      </c>
      <c r="D44" s="9" t="s">
        <v>11</v>
      </c>
      <c r="E44" s="10" t="s">
        <v>12</v>
      </c>
      <c r="F44" s="10" t="s">
        <v>13</v>
      </c>
      <c r="G44" s="9" t="s">
        <v>14</v>
      </c>
    </row>
    <row r="45" customFormat="false" ht="15" hidden="false" customHeight="false" outlineLevel="0" collapsed="false">
      <c r="A45" s="11" t="s">
        <v>25</v>
      </c>
      <c r="C45" s="12" t="s">
        <v>40</v>
      </c>
      <c r="D45" s="13" t="n">
        <v>1.33</v>
      </c>
      <c r="E45" s="13"/>
      <c r="F45" s="13"/>
      <c r="G45" s="13" t="n">
        <f aca="false">$D$45*$F$45</f>
        <v>0</v>
      </c>
    </row>
    <row r="46" customFormat="false" ht="15" hidden="false" customHeight="false" outlineLevel="0" collapsed="false">
      <c r="A46" s="11" t="s">
        <v>41</v>
      </c>
      <c r="B46" s="0" t="n">
        <v>4</v>
      </c>
      <c r="C46" s="12" t="s">
        <v>42</v>
      </c>
      <c r="D46" s="13" t="n">
        <v>2.4</v>
      </c>
      <c r="E46" s="13" t="n">
        <v>100</v>
      </c>
      <c r="F46" s="13"/>
      <c r="G46" s="13" t="n">
        <f aca="false">$D$46*$F$46</f>
        <v>0</v>
      </c>
    </row>
    <row r="47" customFormat="false" ht="15" hidden="false" customHeight="false" outlineLevel="0" collapsed="false">
      <c r="A47" s="11"/>
      <c r="C47" s="12"/>
      <c r="D47" s="13" t="n">
        <v>1.2</v>
      </c>
      <c r="E47" s="13"/>
      <c r="F47" s="13"/>
      <c r="G47" s="13" t="n">
        <f aca="false">$D$47*$F$47</f>
        <v>0</v>
      </c>
    </row>
    <row r="48" customFormat="false" ht="15" hidden="false" customHeight="false" outlineLevel="0" collapsed="false">
      <c r="A48" s="11" t="s">
        <v>43</v>
      </c>
      <c r="B48" s="0" t="n">
        <v>8</v>
      </c>
      <c r="C48" s="12" t="s">
        <v>40</v>
      </c>
      <c r="D48" s="13" t="n">
        <v>1.33</v>
      </c>
      <c r="E48" s="13" t="n">
        <v>225</v>
      </c>
      <c r="F48" s="13" t="n">
        <v>360</v>
      </c>
      <c r="G48" s="13" t="n">
        <f aca="false">$D$48*$F$48</f>
        <v>478.8</v>
      </c>
    </row>
    <row r="49" customFormat="false" ht="41.25" hidden="false" customHeight="false" outlineLevel="0" collapsed="false">
      <c r="A49" s="6" t="s">
        <v>20</v>
      </c>
      <c r="B49" s="0" t="n">
        <f aca="false">SUM(B45:B47)*60</f>
        <v>240</v>
      </c>
      <c r="C49" s="15" t="s">
        <v>21</v>
      </c>
      <c r="D49" s="0" t="n">
        <f aca="false">G49/B49</f>
        <v>1.995</v>
      </c>
      <c r="E49" s="16"/>
      <c r="F49" s="17" t="s">
        <v>22</v>
      </c>
      <c r="G49" s="14" t="n">
        <f aca="false">SUM(G45:G48)</f>
        <v>478.8</v>
      </c>
    </row>
    <row r="50" customFormat="false" ht="27.75" hidden="false" customHeight="false" outlineLevel="0" collapsed="false">
      <c r="A50" s="6" t="s">
        <v>45</v>
      </c>
      <c r="B50" s="26"/>
      <c r="C50" s="26"/>
      <c r="D50" s="26"/>
      <c r="E50" s="26"/>
      <c r="F50" s="26"/>
      <c r="G50" s="26"/>
    </row>
    <row r="51" customFormat="false" ht="15" hidden="false" customHeight="false" outlineLevel="0" collapsed="false">
      <c r="A51" s="6"/>
      <c r="B51" s="26"/>
      <c r="C51" s="26"/>
      <c r="D51" s="26"/>
      <c r="E51" s="26"/>
      <c r="F51" s="26"/>
      <c r="G51" s="26"/>
    </row>
    <row r="54" customFormat="false" ht="15" hidden="false" customHeight="false" outlineLevel="0" collapsed="false">
      <c r="A54" s="27" t="s">
        <v>46</v>
      </c>
      <c r="B54" s="27" t="s">
        <v>4</v>
      </c>
      <c r="C54" s="27" t="s">
        <v>5</v>
      </c>
      <c r="D54" s="27" t="s">
        <v>6</v>
      </c>
      <c r="E54" s="27" t="s">
        <v>7</v>
      </c>
      <c r="F54" s="27" t="s">
        <v>47</v>
      </c>
    </row>
    <row r="55" customFormat="false" ht="54.75" hidden="false" customHeight="false" outlineLevel="0" collapsed="false">
      <c r="A55" s="28" t="s">
        <v>48</v>
      </c>
      <c r="B55" s="28" t="s">
        <v>49</v>
      </c>
      <c r="C55" s="29" t="s">
        <v>12</v>
      </c>
      <c r="D55" s="29" t="s">
        <v>50</v>
      </c>
      <c r="E55" s="28" t="s">
        <v>14</v>
      </c>
      <c r="G55" s="30"/>
    </row>
    <row r="56" customFormat="false" ht="15" hidden="false" customHeight="false" outlineLevel="0" collapsed="false">
      <c r="A56" s="18" t="s">
        <v>51</v>
      </c>
      <c r="B56" s="31" t="n">
        <v>4.32</v>
      </c>
      <c r="E56" s="0" t="n">
        <f aca="false">$B$56*$D$56</f>
        <v>0</v>
      </c>
      <c r="F56" s="15"/>
    </row>
    <row r="57" customFormat="false" ht="15" hidden="false" customHeight="false" outlineLevel="0" collapsed="false">
      <c r="A57" s="18" t="s">
        <v>52</v>
      </c>
      <c r="B57" s="31" t="n">
        <v>4.77</v>
      </c>
      <c r="E57" s="0" t="n">
        <f aca="false">$B$57*$D$57</f>
        <v>0</v>
      </c>
    </row>
    <row r="58" customFormat="false" ht="15" hidden="false" customHeight="false" outlineLevel="0" collapsed="false">
      <c r="A58" s="18" t="s">
        <v>53</v>
      </c>
      <c r="B58" s="31" t="n">
        <v>4.77</v>
      </c>
      <c r="C58" s="0" t="n">
        <v>50</v>
      </c>
      <c r="D58" s="0" t="n">
        <v>50</v>
      </c>
      <c r="E58" s="0" t="n">
        <f aca="false">$B$58*$D$58</f>
        <v>238.5</v>
      </c>
      <c r="F58" s="0" t="s">
        <v>89</v>
      </c>
    </row>
    <row r="59" customFormat="false" ht="27.75" hidden="false" customHeight="false" outlineLevel="0" collapsed="false">
      <c r="A59" s="11" t="s">
        <v>55</v>
      </c>
      <c r="B59" s="31" t="n">
        <v>5.3</v>
      </c>
      <c r="E59" s="0" t="n">
        <f aca="false">$B$59*$D$59</f>
        <v>0</v>
      </c>
      <c r="F59" s="15"/>
    </row>
    <row r="60" customFormat="false" ht="15" hidden="false" customHeight="false" outlineLevel="0" collapsed="false">
      <c r="A60" s="18" t="s">
        <v>56</v>
      </c>
      <c r="B60" s="31" t="n">
        <v>4.36</v>
      </c>
      <c r="E60" s="0" t="n">
        <f aca="false">$B$60*$D$60</f>
        <v>0</v>
      </c>
    </row>
    <row r="61" customFormat="false" ht="15" hidden="false" customHeight="false" outlineLevel="0" collapsed="false">
      <c r="A61" s="18" t="s">
        <v>57</v>
      </c>
      <c r="B61" s="31" t="n">
        <v>4.36</v>
      </c>
      <c r="E61" s="0" t="n">
        <f aca="false">$B$61*$D$61</f>
        <v>0</v>
      </c>
    </row>
    <row r="62" customFormat="false" ht="15" hidden="false" customHeight="false" outlineLevel="0" collapsed="false">
      <c r="A62" s="18" t="s">
        <v>58</v>
      </c>
      <c r="B62" s="31" t="n">
        <v>4.36</v>
      </c>
      <c r="E62" s="0" t="n">
        <f aca="false">$B$62*$D$62</f>
        <v>0</v>
      </c>
    </row>
    <row r="63" customFormat="false" ht="15" hidden="false" customHeight="false" outlineLevel="0" collapsed="false">
      <c r="A63" s="18" t="s">
        <v>60</v>
      </c>
      <c r="B63" s="31" t="n">
        <v>5.3</v>
      </c>
      <c r="C63" s="0" t="n">
        <v>50</v>
      </c>
      <c r="D63" s="0" t="n">
        <v>50</v>
      </c>
      <c r="E63" s="0" t="n">
        <f aca="false">$B$63*$D$63</f>
        <v>265</v>
      </c>
      <c r="F63" s="0" t="s">
        <v>90</v>
      </c>
    </row>
    <row r="64" customFormat="false" ht="15" hidden="false" customHeight="false" outlineLevel="0" collapsed="false">
      <c r="A64" s="18" t="s">
        <v>61</v>
      </c>
      <c r="B64" s="31" t="n">
        <v>8.64</v>
      </c>
      <c r="E64" s="0" t="n">
        <f aca="false">$B$64*$D$64</f>
        <v>0</v>
      </c>
    </row>
    <row r="65" customFormat="false" ht="15" hidden="false" customHeight="false" outlineLevel="0" collapsed="false">
      <c r="A65" s="18" t="s">
        <v>62</v>
      </c>
      <c r="B65" s="31" t="n">
        <v>8.64</v>
      </c>
      <c r="E65" s="0" t="n">
        <f aca="false">$B$65*$D$65</f>
        <v>0</v>
      </c>
    </row>
    <row r="66" customFormat="false" ht="41.25" hidden="false" customHeight="false" outlineLevel="0" collapsed="false">
      <c r="B66" s="15"/>
      <c r="C66" s="15"/>
      <c r="D66" s="15" t="s">
        <v>22</v>
      </c>
      <c r="E66" s="0" t="n">
        <f aca="false">SUM(E56:E65)</f>
        <v>503.5</v>
      </c>
    </row>
    <row r="69" customFormat="false" ht="15" hidden="false" customHeight="false" outlineLevel="0" collapsed="false">
      <c r="A69" s="27" t="s">
        <v>63</v>
      </c>
      <c r="B69" s="3" t="s">
        <v>64</v>
      </c>
    </row>
    <row r="70" customFormat="false" ht="27.75" hidden="false" customHeight="false" outlineLevel="0" collapsed="false">
      <c r="A70" s="11" t="s">
        <v>65</v>
      </c>
      <c r="B70" s="15" t="s">
        <v>9</v>
      </c>
    </row>
    <row r="71" customFormat="false" ht="15" hidden="false" customHeight="false" outlineLevel="0" collapsed="false">
      <c r="A71" s="0" t="s">
        <v>66</v>
      </c>
      <c r="B71" s="0" t="n">
        <v>4.5</v>
      </c>
    </row>
    <row r="72" customFormat="false" ht="15" hidden="false" customHeight="false" outlineLevel="0" collapsed="false">
      <c r="A72" s="0" t="s">
        <v>67</v>
      </c>
      <c r="B72" s="0" t="n">
        <v>3</v>
      </c>
    </row>
    <row r="73" customFormat="false" ht="15" hidden="false" customHeight="false" outlineLevel="0" collapsed="false">
      <c r="A73" s="0" t="s">
        <v>68</v>
      </c>
    </row>
    <row r="81" customFormat="false" ht="41.25" hidden="false" customHeight="false" outlineLevel="0" collapsed="false">
      <c r="A81" s="15" t="s">
        <v>69</v>
      </c>
      <c r="B81" s="0" t="n">
        <f aca="false">SUM(B71:B80)*60</f>
        <v>450</v>
      </c>
    </row>
    <row r="83" customFormat="false" ht="41.25" hidden="false" customHeight="false" outlineLevel="0" collapsed="false">
      <c r="A83" s="15" t="s">
        <v>70</v>
      </c>
      <c r="B83" s="0" t="n">
        <f aca="false">E66/B81</f>
        <v>1.11888888888889</v>
      </c>
      <c r="C83" s="15"/>
    </row>
    <row r="86" customFormat="false" ht="15" hidden="false" customHeight="false" outlineLevel="0" collapsed="false">
      <c r="A86" s="3" t="s">
        <v>63</v>
      </c>
      <c r="B86" s="27" t="s">
        <v>71</v>
      </c>
      <c r="C86" s="3" t="s">
        <v>72</v>
      </c>
      <c r="D86" s="3" t="s">
        <v>64</v>
      </c>
    </row>
    <row r="87" customFormat="false" ht="15" hidden="false" customHeight="false" outlineLevel="0" collapsed="false">
      <c r="B87" s="18" t="s">
        <v>73</v>
      </c>
    </row>
    <row r="88" customFormat="false" ht="15" hidden="false" customHeight="false" outlineLevel="0" collapsed="false">
      <c r="A88" s="0" t="s">
        <v>74</v>
      </c>
      <c r="B88" s="0" t="s">
        <v>75</v>
      </c>
      <c r="C88" s="0" t="s">
        <v>76</v>
      </c>
    </row>
    <row r="89" customFormat="false" ht="54.75" hidden="false" customHeight="false" outlineLevel="0" collapsed="false">
      <c r="A89" s="0" t="s">
        <v>77</v>
      </c>
      <c r="B89" s="15" t="s">
        <v>78</v>
      </c>
      <c r="C89" s="0" t="n">
        <v>8</v>
      </c>
    </row>
    <row r="90" customFormat="false" ht="15" hidden="false" customHeight="false" outlineLevel="0" collapsed="false">
      <c r="A90" s="0" t="s">
        <v>79</v>
      </c>
      <c r="B90" s="15" t="s">
        <v>80</v>
      </c>
      <c r="C90" s="0" t="n">
        <v>8</v>
      </c>
    </row>
    <row r="91" customFormat="false" ht="15" hidden="false" customHeight="false" outlineLevel="0" collapsed="false">
      <c r="A91" s="0" t="s">
        <v>91</v>
      </c>
      <c r="B91" s="15" t="s">
        <v>80</v>
      </c>
      <c r="C91" s="0" t="n">
        <v>4</v>
      </c>
    </row>
    <row r="92" customFormat="false" ht="15" hidden="false" customHeight="false" outlineLevel="0" collapsed="false">
      <c r="A92" s="0" t="s">
        <v>92</v>
      </c>
      <c r="B92" s="0" t="s">
        <v>93</v>
      </c>
      <c r="C92" s="0" t="n">
        <v>6</v>
      </c>
    </row>
  </sheetData>
  <mergeCells count="1">
    <mergeCell ref="B50:G5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"/>
  <sheetViews>
    <sheetView showFormulas="false" showGridLines="true" showRowColHeaders="true" showZeros="true" rightToLeft="false" tabSelected="false" showOutlineSymbols="true" defaultGridColor="true" view="normal" topLeftCell="D1" colorId="64" zoomScale="100" zoomScaleNormal="100" zoomScalePageLayoutView="100" workbookViewId="0">
      <selection pane="topLeft" activeCell="F6" activeCellId="0" sqref="F6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45196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/>
      <c r="C5" s="12" t="s">
        <v>83</v>
      </c>
      <c r="D5" s="13" t="n">
        <v>8.5</v>
      </c>
      <c r="E5" s="13" t="n">
        <v>30</v>
      </c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15</v>
      </c>
      <c r="B6" s="0" t="n">
        <v>10</v>
      </c>
      <c r="C6" s="12" t="s">
        <v>84</v>
      </c>
      <c r="D6" s="13" t="n">
        <v>8.5</v>
      </c>
      <c r="E6" s="13" t="n">
        <v>50</v>
      </c>
      <c r="F6" s="13"/>
      <c r="G6" s="13" t="n">
        <f aca="false">$D$6*$F$6</f>
        <v>0</v>
      </c>
    </row>
    <row r="7" customFormat="false" ht="15" hidden="false" customHeight="false" outlineLevel="0" collapsed="false">
      <c r="A7" s="11" t="s">
        <v>17</v>
      </c>
      <c r="B7" s="0" t="n">
        <v>5.5</v>
      </c>
      <c r="C7" s="12" t="s">
        <v>19</v>
      </c>
      <c r="D7" s="13" t="n">
        <v>11.1</v>
      </c>
      <c r="E7" s="13"/>
      <c r="F7" s="13" t="n">
        <v>44</v>
      </c>
      <c r="G7" s="13" t="n">
        <f aca="false">$D$7*$F$7</f>
        <v>488.4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20</v>
      </c>
      <c r="B11" s="0" t="n">
        <f aca="false">SUM(B5:B7)*60</f>
        <v>930</v>
      </c>
      <c r="C11" s="15" t="s">
        <v>21</v>
      </c>
      <c r="D11" s="0" t="n">
        <f aca="false">G11/B11</f>
        <v>0.525161290322581</v>
      </c>
      <c r="E11" s="16"/>
      <c r="F11" s="17" t="s">
        <v>22</v>
      </c>
      <c r="G11" s="14" t="n">
        <f aca="false">SUM(G5:G10)</f>
        <v>488.4</v>
      </c>
    </row>
    <row r="13" customFormat="false" ht="15" hidden="false" customHeight="false" outlineLevel="0" collapsed="false">
      <c r="A13" s="2" t="s">
        <v>23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24</v>
      </c>
      <c r="B15" s="0" t="n">
        <v>9</v>
      </c>
      <c r="C15" s="12" t="s">
        <v>94</v>
      </c>
      <c r="D15" s="13" t="n">
        <v>8.5</v>
      </c>
      <c r="E15" s="13" t="n">
        <v>5</v>
      </c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25</v>
      </c>
      <c r="B16" s="0" t="n">
        <v>5</v>
      </c>
      <c r="C16" s="12" t="s">
        <v>95</v>
      </c>
      <c r="D16" s="13" t="n">
        <v>8.5</v>
      </c>
      <c r="E16" s="13" t="n">
        <v>20</v>
      </c>
      <c r="F16" s="13"/>
      <c r="G16" s="13" t="n">
        <f aca="false">$D$16*$F$16</f>
        <v>0</v>
      </c>
    </row>
    <row r="17" customFormat="false" ht="15" hidden="false" customHeight="false" outlineLevel="0" collapsed="false">
      <c r="A17" s="11"/>
      <c r="C17" s="12" t="s">
        <v>96</v>
      </c>
      <c r="D17" s="13" t="n">
        <v>8.5</v>
      </c>
      <c r="E17" s="13" t="n">
        <v>55</v>
      </c>
      <c r="F17" s="13" t="n">
        <v>95</v>
      </c>
      <c r="G17" s="13" t="n">
        <f aca="false">$D$17*$F$17</f>
        <v>807.5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20</v>
      </c>
      <c r="B21" s="0" t="n">
        <f aca="false">SUM(B15:B17)*60</f>
        <v>840</v>
      </c>
      <c r="C21" s="15" t="s">
        <v>21</v>
      </c>
      <c r="D21" s="0" t="n">
        <f aca="false">G21/B21</f>
        <v>0.961309523809524</v>
      </c>
      <c r="E21" s="16"/>
      <c r="F21" s="17" t="s">
        <v>22</v>
      </c>
      <c r="G21" s="14" t="n">
        <f aca="false">SUM(G15:G20)</f>
        <v>807.5</v>
      </c>
    </row>
    <row r="22" customFormat="false" ht="15" hidden="false" customHeight="false" outlineLevel="0" collapsed="false">
      <c r="A22" s="2" t="s">
        <v>23</v>
      </c>
      <c r="B22" s="3" t="s">
        <v>2</v>
      </c>
      <c r="C22" s="4" t="s">
        <v>3</v>
      </c>
      <c r="D22" s="5" t="s">
        <v>4</v>
      </c>
      <c r="E22" s="5" t="s">
        <v>5</v>
      </c>
      <c r="F22" s="5" t="s">
        <v>6</v>
      </c>
      <c r="G22" s="5" t="s">
        <v>7</v>
      </c>
    </row>
    <row r="23" customFormat="false" ht="41.25" hidden="false" customHeight="false" outlineLevel="0" collapsed="false">
      <c r="A23" s="6" t="s">
        <v>8</v>
      </c>
      <c r="B23" s="7" t="s">
        <v>9</v>
      </c>
      <c r="C23" s="8" t="s">
        <v>10</v>
      </c>
      <c r="D23" s="9" t="s">
        <v>11</v>
      </c>
      <c r="E23" s="10" t="s">
        <v>12</v>
      </c>
      <c r="F23" s="10" t="s">
        <v>13</v>
      </c>
      <c r="G23" s="9" t="s">
        <v>14</v>
      </c>
    </row>
    <row r="24" customFormat="false" ht="15" hidden="false" customHeight="false" outlineLevel="0" collapsed="false">
      <c r="A24" s="11" t="s">
        <v>28</v>
      </c>
      <c r="B24" s="0" t="n">
        <v>10</v>
      </c>
      <c r="C24" s="12"/>
      <c r="D24" s="13" t="n">
        <v>8.5</v>
      </c>
      <c r="E24" s="13"/>
      <c r="F24" s="13"/>
      <c r="G24" s="13" t="n">
        <f aca="false">$D$24*$F$24</f>
        <v>0</v>
      </c>
    </row>
    <row r="25" customFormat="false" ht="15" hidden="false" customHeight="false" outlineLevel="0" collapsed="false">
      <c r="A25" s="11"/>
      <c r="C25" s="12" t="s">
        <v>26</v>
      </c>
      <c r="D25" s="13" t="n">
        <v>8.5</v>
      </c>
      <c r="E25" s="13"/>
      <c r="F25" s="13" t="n">
        <v>60</v>
      </c>
      <c r="G25" s="13" t="n">
        <f aca="false">$D$25*$F$25</f>
        <v>510</v>
      </c>
    </row>
    <row r="26" customFormat="false" ht="15" hidden="false" customHeight="false" outlineLevel="0" collapsed="false">
      <c r="A26" s="11"/>
      <c r="C26" s="12" t="s">
        <v>19</v>
      </c>
      <c r="D26" s="13" t="n">
        <v>11.1</v>
      </c>
      <c r="E26" s="13" t="n">
        <v>45</v>
      </c>
      <c r="F26" s="13" t="n">
        <v>25</v>
      </c>
      <c r="G26" s="13" t="n">
        <f aca="false">$D$26*$F$26</f>
        <v>277.5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8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19"/>
      <c r="I29" s="6"/>
    </row>
    <row r="30" customFormat="false" ht="41.25" hidden="false" customHeight="false" outlineLevel="0" collapsed="false">
      <c r="A30" s="6" t="s">
        <v>20</v>
      </c>
      <c r="B30" s="0" t="n">
        <f aca="false">SUM(B24:B26)*60</f>
        <v>600</v>
      </c>
      <c r="C30" s="15" t="s">
        <v>21</v>
      </c>
      <c r="D30" s="0" t="n">
        <f aca="false">G30/B30</f>
        <v>1.3125</v>
      </c>
      <c r="E30" s="16"/>
      <c r="F30" s="17" t="s">
        <v>22</v>
      </c>
      <c r="G30" s="14" t="n">
        <f aca="false">SUM(G24:G29)</f>
        <v>787.5</v>
      </c>
      <c r="H30" s="18"/>
      <c r="I30" s="18"/>
      <c r="K30" s="20"/>
    </row>
    <row r="31" customFormat="false" ht="15" hidden="false" customHeight="false" outlineLevel="0" collapsed="false">
      <c r="H31" s="18"/>
      <c r="I31" s="18"/>
      <c r="K31" s="21"/>
    </row>
    <row r="32" customFormat="false" ht="15" hidden="false" customHeight="false" outlineLevel="0" collapsed="false">
      <c r="A32" s="2" t="s">
        <v>31</v>
      </c>
      <c r="B32" s="3" t="s">
        <v>2</v>
      </c>
      <c r="C32" s="4" t="s">
        <v>3</v>
      </c>
      <c r="D32" s="5" t="s">
        <v>4</v>
      </c>
      <c r="E32" s="5" t="s">
        <v>5</v>
      </c>
      <c r="F32" s="5" t="s">
        <v>6</v>
      </c>
      <c r="G32" s="5" t="s">
        <v>7</v>
      </c>
      <c r="H32" s="18"/>
      <c r="I32" s="18"/>
      <c r="K32" s="21"/>
    </row>
    <row r="33" customFormat="false" ht="41.25" hidden="false" customHeight="false" outlineLevel="0" collapsed="false">
      <c r="A33" s="6" t="s">
        <v>8</v>
      </c>
      <c r="B33" s="7" t="s">
        <v>9</v>
      </c>
      <c r="C33" s="8" t="s">
        <v>10</v>
      </c>
      <c r="D33" s="9" t="s">
        <v>11</v>
      </c>
      <c r="E33" s="10" t="s">
        <v>12</v>
      </c>
      <c r="F33" s="10" t="s">
        <v>13</v>
      </c>
      <c r="G33" s="9" t="s">
        <v>14</v>
      </c>
      <c r="H33" s="18"/>
      <c r="I33" s="18"/>
      <c r="K33" s="21"/>
    </row>
    <row r="34" customFormat="false" ht="15" hidden="false" customHeight="false" outlineLevel="0" collapsed="false">
      <c r="A34" s="11" t="s">
        <v>32</v>
      </c>
      <c r="B34" s="0" t="n">
        <v>8</v>
      </c>
      <c r="C34" s="22"/>
      <c r="D34" s="13" t="n">
        <v>8.5</v>
      </c>
      <c r="E34" s="13"/>
      <c r="F34" s="13"/>
      <c r="G34" s="13" t="n">
        <f aca="false">$D$34*$F$34</f>
        <v>0</v>
      </c>
      <c r="H34" s="11"/>
      <c r="I34" s="18"/>
      <c r="K34" s="21"/>
    </row>
    <row r="35" customFormat="false" ht="15" hidden="false" customHeight="false" outlineLevel="0" collapsed="false">
      <c r="A35" s="11" t="s">
        <v>33</v>
      </c>
      <c r="B35" s="0" t="n">
        <v>8</v>
      </c>
      <c r="C35" s="12" t="s">
        <v>29</v>
      </c>
      <c r="D35" s="13" t="n">
        <v>8.5</v>
      </c>
      <c r="E35" s="13" t="n">
        <v>120</v>
      </c>
      <c r="F35" s="13" t="n">
        <v>40</v>
      </c>
      <c r="G35" s="13" t="n">
        <f aca="false">$D$35*$F$35</f>
        <v>340</v>
      </c>
      <c r="K35" s="23"/>
    </row>
    <row r="36" customFormat="false" ht="15" hidden="false" customHeight="false" outlineLevel="0" collapsed="false">
      <c r="A36" s="11"/>
      <c r="C36" s="12"/>
      <c r="D36" s="13" t="n">
        <v>11.1</v>
      </c>
      <c r="E36" s="13"/>
      <c r="F36" s="13"/>
      <c r="G36" s="13" t="n">
        <f aca="false">$D$36*$F$36</f>
        <v>0</v>
      </c>
    </row>
    <row r="37" customFormat="false" ht="12.75" hidden="false" customHeight="true" outlineLevel="0" collapsed="false">
      <c r="A37" s="11"/>
      <c r="C37" s="12"/>
      <c r="D37" s="13" t="n">
        <v>11.1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11.1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 t="n">
        <v>11.1</v>
      </c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20</v>
      </c>
      <c r="B40" s="0" t="n">
        <f aca="false">SUM(B34:B36)*60</f>
        <v>960</v>
      </c>
      <c r="C40" s="15" t="s">
        <v>21</v>
      </c>
      <c r="D40" s="0" t="n">
        <f aca="false">G40/B40</f>
        <v>0.354166666666667</v>
      </c>
      <c r="E40" s="16"/>
      <c r="F40" s="17" t="s">
        <v>22</v>
      </c>
      <c r="G40" s="14" t="n">
        <f aca="false">SUM(G34:G39)</f>
        <v>340</v>
      </c>
    </row>
    <row r="41" customFormat="false" ht="15" hidden="false" customHeight="false" outlineLevel="0" collapsed="false">
      <c r="A41" s="6"/>
      <c r="C41" s="15"/>
      <c r="E41" s="11"/>
      <c r="F41" s="11"/>
      <c r="G41" s="18"/>
    </row>
    <row r="42" customFormat="false" ht="15" hidden="false" customHeight="false" outlineLevel="0" collapsed="false">
      <c r="E42" s="18"/>
      <c r="F42" s="18"/>
      <c r="G42" s="18"/>
    </row>
    <row r="43" customFormat="false" ht="15" hidden="false" customHeight="false" outlineLevel="0" collapsed="false">
      <c r="A43" s="2" t="s">
        <v>37</v>
      </c>
      <c r="B43" s="3" t="s">
        <v>2</v>
      </c>
      <c r="C43" s="4" t="s">
        <v>38</v>
      </c>
      <c r="D43" s="5" t="s">
        <v>4</v>
      </c>
      <c r="E43" s="5" t="s">
        <v>5</v>
      </c>
      <c r="F43" s="5" t="s">
        <v>6</v>
      </c>
      <c r="G43" s="5" t="s">
        <v>7</v>
      </c>
    </row>
    <row r="44" customFormat="false" ht="41.25" hidden="false" customHeight="false" outlineLevel="0" collapsed="false">
      <c r="A44" s="6" t="s">
        <v>8</v>
      </c>
      <c r="B44" s="7" t="s">
        <v>9</v>
      </c>
      <c r="C44" s="8" t="s">
        <v>39</v>
      </c>
      <c r="D44" s="9" t="s">
        <v>11</v>
      </c>
      <c r="E44" s="10" t="s">
        <v>12</v>
      </c>
      <c r="F44" s="10" t="s">
        <v>13</v>
      </c>
      <c r="G44" s="9" t="s">
        <v>14</v>
      </c>
    </row>
    <row r="45" customFormat="false" ht="15" hidden="false" customHeight="false" outlineLevel="0" collapsed="false">
      <c r="A45" s="11" t="s">
        <v>25</v>
      </c>
      <c r="B45" s="0" t="n">
        <v>3</v>
      </c>
      <c r="C45" s="12" t="s">
        <v>44</v>
      </c>
      <c r="D45" s="13" t="n">
        <v>1.33</v>
      </c>
      <c r="E45" s="13" t="n">
        <v>135</v>
      </c>
      <c r="F45" s="13" t="n">
        <v>135</v>
      </c>
      <c r="G45" s="13" t="n">
        <f aca="false">$D$45*$F$45</f>
        <v>179.55</v>
      </c>
    </row>
    <row r="46" customFormat="false" ht="15" hidden="false" customHeight="false" outlineLevel="0" collapsed="false">
      <c r="A46" s="11" t="s">
        <v>41</v>
      </c>
      <c r="C46" s="12" t="s">
        <v>42</v>
      </c>
      <c r="D46" s="13" t="n">
        <v>2.4</v>
      </c>
      <c r="E46" s="13"/>
      <c r="F46" s="13"/>
      <c r="G46" s="13" t="n">
        <f aca="false">$D$46*$F$46</f>
        <v>0</v>
      </c>
    </row>
    <row r="47" customFormat="false" ht="15" hidden="false" customHeight="false" outlineLevel="0" collapsed="false">
      <c r="A47" s="11"/>
      <c r="C47" s="12"/>
      <c r="D47" s="13" t="n">
        <v>1.2</v>
      </c>
      <c r="E47" s="13"/>
      <c r="F47" s="13"/>
      <c r="G47" s="13" t="n">
        <f aca="false">$D$47*$F$47</f>
        <v>0</v>
      </c>
    </row>
    <row r="48" customFormat="false" ht="15" hidden="false" customHeight="false" outlineLevel="0" collapsed="false">
      <c r="A48" s="11" t="s">
        <v>43</v>
      </c>
      <c r="B48" s="0" t="n">
        <v>4</v>
      </c>
      <c r="C48" s="12" t="s">
        <v>40</v>
      </c>
      <c r="D48" s="13" t="n">
        <v>1.33</v>
      </c>
      <c r="E48" s="13" t="n">
        <v>180</v>
      </c>
      <c r="F48" s="13" t="n">
        <v>180</v>
      </c>
      <c r="G48" s="13" t="n">
        <f aca="false">$D$48*$F$48</f>
        <v>239.4</v>
      </c>
    </row>
    <row r="49" customFormat="false" ht="41.25" hidden="false" customHeight="false" outlineLevel="0" collapsed="false">
      <c r="A49" s="6" t="s">
        <v>20</v>
      </c>
      <c r="B49" s="0" t="n">
        <f aca="false">SUM(B45:B47)*60</f>
        <v>180</v>
      </c>
      <c r="C49" s="15" t="s">
        <v>21</v>
      </c>
      <c r="D49" s="0" t="n">
        <f aca="false">G49/B49</f>
        <v>2.3275</v>
      </c>
      <c r="E49" s="16"/>
      <c r="F49" s="17" t="s">
        <v>22</v>
      </c>
      <c r="G49" s="14" t="n">
        <f aca="false">SUM(G45:G48)</f>
        <v>418.95</v>
      </c>
    </row>
    <row r="50" customFormat="false" ht="27.75" hidden="false" customHeight="false" outlineLevel="0" collapsed="false">
      <c r="A50" s="6" t="s">
        <v>45</v>
      </c>
      <c r="B50" s="26"/>
      <c r="C50" s="26"/>
      <c r="D50" s="26"/>
      <c r="E50" s="26"/>
      <c r="F50" s="26"/>
      <c r="G50" s="26"/>
    </row>
    <row r="51" customFormat="false" ht="15" hidden="false" customHeight="false" outlineLevel="0" collapsed="false">
      <c r="A51" s="6"/>
      <c r="B51" s="26"/>
      <c r="C51" s="26"/>
      <c r="D51" s="26"/>
      <c r="E51" s="26"/>
      <c r="F51" s="26"/>
      <c r="G51" s="26"/>
    </row>
    <row r="54" customFormat="false" ht="15" hidden="false" customHeight="false" outlineLevel="0" collapsed="false">
      <c r="A54" s="27" t="s">
        <v>46</v>
      </c>
      <c r="B54" s="27" t="s">
        <v>4</v>
      </c>
      <c r="C54" s="27" t="s">
        <v>5</v>
      </c>
      <c r="D54" s="27" t="s">
        <v>6</v>
      </c>
      <c r="E54" s="27" t="s">
        <v>7</v>
      </c>
      <c r="F54" s="27" t="s">
        <v>47</v>
      </c>
    </row>
    <row r="55" customFormat="false" ht="54.75" hidden="false" customHeight="false" outlineLevel="0" collapsed="false">
      <c r="A55" s="28" t="s">
        <v>48</v>
      </c>
      <c r="B55" s="28" t="s">
        <v>49</v>
      </c>
      <c r="C55" s="29" t="s">
        <v>12</v>
      </c>
      <c r="D55" s="29" t="s">
        <v>50</v>
      </c>
      <c r="E55" s="28" t="s">
        <v>14</v>
      </c>
      <c r="G55" s="30"/>
    </row>
    <row r="56" customFormat="false" ht="15" hidden="false" customHeight="false" outlineLevel="0" collapsed="false">
      <c r="A56" s="18" t="s">
        <v>51</v>
      </c>
      <c r="B56" s="31" t="n">
        <v>4.32</v>
      </c>
      <c r="C56" s="0" t="n">
        <v>110</v>
      </c>
      <c r="D56" s="0" t="n">
        <v>110</v>
      </c>
      <c r="E56" s="0" t="n">
        <f aca="false">$B$56*$D$56</f>
        <v>475.2</v>
      </c>
      <c r="F56" s="15" t="s">
        <v>97</v>
      </c>
    </row>
    <row r="57" customFormat="false" ht="15" hidden="false" customHeight="false" outlineLevel="0" collapsed="false">
      <c r="A57" s="18" t="s">
        <v>52</v>
      </c>
      <c r="B57" s="31" t="n">
        <v>4.77</v>
      </c>
      <c r="E57" s="0" t="n">
        <f aca="false">$B$57*$D$57</f>
        <v>0</v>
      </c>
    </row>
    <row r="58" customFormat="false" ht="15" hidden="false" customHeight="false" outlineLevel="0" collapsed="false">
      <c r="A58" s="18" t="s">
        <v>53</v>
      </c>
      <c r="B58" s="31" t="n">
        <v>4.77</v>
      </c>
      <c r="E58" s="0" t="n">
        <f aca="false">$B$58*$D$58</f>
        <v>0</v>
      </c>
      <c r="F58" s="0" t="s">
        <v>98</v>
      </c>
    </row>
    <row r="59" customFormat="false" ht="27.75" hidden="false" customHeight="false" outlineLevel="0" collapsed="false">
      <c r="A59" s="11" t="s">
        <v>55</v>
      </c>
      <c r="B59" s="31" t="n">
        <v>5.3</v>
      </c>
      <c r="E59" s="0" t="n">
        <f aca="false">$B$59*$D$59</f>
        <v>0</v>
      </c>
      <c r="F59" s="15"/>
    </row>
    <row r="60" customFormat="false" ht="15" hidden="false" customHeight="false" outlineLevel="0" collapsed="false">
      <c r="A60" s="18" t="s">
        <v>56</v>
      </c>
      <c r="B60" s="31" t="n">
        <v>4.36</v>
      </c>
      <c r="E60" s="0" t="n">
        <f aca="false">$B$60*$D$60</f>
        <v>0</v>
      </c>
    </row>
    <row r="61" customFormat="false" ht="15" hidden="false" customHeight="false" outlineLevel="0" collapsed="false">
      <c r="A61" s="18" t="s">
        <v>57</v>
      </c>
      <c r="B61" s="31" t="n">
        <v>4.36</v>
      </c>
      <c r="E61" s="0" t="n">
        <f aca="false">$B$61*$D$61</f>
        <v>0</v>
      </c>
    </row>
    <row r="62" customFormat="false" ht="15" hidden="false" customHeight="false" outlineLevel="0" collapsed="false">
      <c r="A62" s="18" t="s">
        <v>58</v>
      </c>
      <c r="B62" s="31" t="n">
        <v>4.36</v>
      </c>
      <c r="E62" s="0" t="n">
        <f aca="false">$B$62*$D$62</f>
        <v>0</v>
      </c>
    </row>
    <row r="63" customFormat="false" ht="15" hidden="false" customHeight="false" outlineLevel="0" collapsed="false">
      <c r="A63" s="18" t="s">
        <v>60</v>
      </c>
      <c r="B63" s="31" t="n">
        <v>5.3</v>
      </c>
      <c r="C63" s="0" t="n">
        <v>50</v>
      </c>
      <c r="D63" s="0" t="n">
        <v>50</v>
      </c>
      <c r="E63" s="0" t="n">
        <f aca="false">$B$63*$D$63</f>
        <v>265</v>
      </c>
      <c r="F63" s="0" t="s">
        <v>99</v>
      </c>
    </row>
    <row r="64" customFormat="false" ht="15" hidden="false" customHeight="false" outlineLevel="0" collapsed="false">
      <c r="A64" s="18" t="s">
        <v>61</v>
      </c>
      <c r="B64" s="31" t="n">
        <v>8.64</v>
      </c>
      <c r="E64" s="0" t="n">
        <f aca="false">$B$64*$D$64</f>
        <v>0</v>
      </c>
    </row>
    <row r="65" customFormat="false" ht="15" hidden="false" customHeight="false" outlineLevel="0" collapsed="false">
      <c r="A65" s="18" t="s">
        <v>62</v>
      </c>
      <c r="B65" s="31" t="n">
        <v>8.64</v>
      </c>
      <c r="E65" s="0" t="n">
        <f aca="false">$B$65*$D$65</f>
        <v>0</v>
      </c>
    </row>
    <row r="66" customFormat="false" ht="41.25" hidden="false" customHeight="false" outlineLevel="0" collapsed="false">
      <c r="B66" s="15"/>
      <c r="C66" s="15"/>
      <c r="D66" s="15" t="s">
        <v>22</v>
      </c>
      <c r="E66" s="0" t="n">
        <f aca="false">SUM(E56:E65)</f>
        <v>740.2</v>
      </c>
    </row>
    <row r="69" customFormat="false" ht="15" hidden="false" customHeight="false" outlineLevel="0" collapsed="false">
      <c r="A69" s="27" t="s">
        <v>63</v>
      </c>
      <c r="B69" s="3" t="s">
        <v>64</v>
      </c>
    </row>
    <row r="70" customFormat="false" ht="27.75" hidden="false" customHeight="false" outlineLevel="0" collapsed="false">
      <c r="A70" s="11" t="s">
        <v>65</v>
      </c>
      <c r="B70" s="15" t="s">
        <v>9</v>
      </c>
    </row>
    <row r="71" customFormat="false" ht="15" hidden="false" customHeight="false" outlineLevel="0" collapsed="false">
      <c r="A71" s="0" t="s">
        <v>66</v>
      </c>
      <c r="B71" s="0" t="n">
        <v>4.5</v>
      </c>
    </row>
    <row r="72" customFormat="false" ht="15" hidden="false" customHeight="false" outlineLevel="0" collapsed="false">
      <c r="A72" s="0" t="s">
        <v>67</v>
      </c>
      <c r="B72" s="0" t="n">
        <v>9</v>
      </c>
    </row>
    <row r="73" customFormat="false" ht="15" hidden="false" customHeight="false" outlineLevel="0" collapsed="false">
      <c r="A73" s="0" t="s">
        <v>68</v>
      </c>
    </row>
    <row r="81" customFormat="false" ht="41.25" hidden="false" customHeight="false" outlineLevel="0" collapsed="false">
      <c r="A81" s="15" t="s">
        <v>69</v>
      </c>
      <c r="B81" s="0" t="n">
        <f aca="false">SUM(B71:B80)*60</f>
        <v>810</v>
      </c>
    </row>
    <row r="83" customFormat="false" ht="41.25" hidden="false" customHeight="false" outlineLevel="0" collapsed="false">
      <c r="A83" s="15" t="s">
        <v>70</v>
      </c>
      <c r="B83" s="0" t="n">
        <f aca="false">E66/B81</f>
        <v>0.913827160493827</v>
      </c>
      <c r="C83" s="15"/>
    </row>
    <row r="86" customFormat="false" ht="15" hidden="false" customHeight="false" outlineLevel="0" collapsed="false">
      <c r="A86" s="3" t="s">
        <v>63</v>
      </c>
      <c r="B86" s="27" t="s">
        <v>71</v>
      </c>
      <c r="C86" s="3" t="s">
        <v>72</v>
      </c>
      <c r="D86" s="3" t="s">
        <v>64</v>
      </c>
    </row>
    <row r="87" customFormat="false" ht="15" hidden="false" customHeight="false" outlineLevel="0" collapsed="false">
      <c r="B87" s="18" t="s">
        <v>73</v>
      </c>
    </row>
    <row r="88" customFormat="false" ht="15" hidden="false" customHeight="false" outlineLevel="0" collapsed="false">
      <c r="A88" s="0" t="s">
        <v>74</v>
      </c>
      <c r="B88" s="0" t="s">
        <v>75</v>
      </c>
      <c r="C88" s="0" t="s">
        <v>76</v>
      </c>
    </row>
    <row r="89" customFormat="false" ht="68.25" hidden="false" customHeight="false" outlineLevel="0" collapsed="false">
      <c r="A89" s="0" t="s">
        <v>77</v>
      </c>
      <c r="B89" s="15" t="s">
        <v>100</v>
      </c>
      <c r="C89" s="0" t="n">
        <v>8</v>
      </c>
    </row>
    <row r="90" customFormat="false" ht="15" hidden="false" customHeight="false" outlineLevel="0" collapsed="false">
      <c r="A90" s="0" t="s">
        <v>79</v>
      </c>
      <c r="B90" s="15" t="s">
        <v>80</v>
      </c>
      <c r="C90" s="0" t="n">
        <v>9.5</v>
      </c>
    </row>
    <row r="91" customFormat="false" ht="15" hidden="false" customHeight="false" outlineLevel="0" collapsed="false">
      <c r="A91" s="0" t="s">
        <v>81</v>
      </c>
      <c r="B91" s="15" t="s">
        <v>80</v>
      </c>
      <c r="C91" s="0" t="n">
        <v>4</v>
      </c>
    </row>
    <row r="92" customFormat="false" ht="15" hidden="false" customHeight="false" outlineLevel="0" collapsed="false">
      <c r="A92" s="0" t="s">
        <v>91</v>
      </c>
      <c r="B92" s="0" t="s">
        <v>80</v>
      </c>
      <c r="C92" s="0" t="n">
        <v>4</v>
      </c>
    </row>
    <row r="93" customFormat="false" ht="15" hidden="false" customHeight="false" outlineLevel="0" collapsed="false">
      <c r="A93" s="0" t="s">
        <v>101</v>
      </c>
      <c r="B93" s="0" t="s">
        <v>80</v>
      </c>
      <c r="C93" s="0" t="n">
        <v>1</v>
      </c>
    </row>
  </sheetData>
  <mergeCells count="1">
    <mergeCell ref="B50:G5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"/>
  <sheetViews>
    <sheetView showFormulas="false" showGridLines="true" showRowColHeaders="true" showZeros="true" rightToLeft="false" tabSelected="false" showOutlineSymbols="true" defaultGridColor="true" view="normal" topLeftCell="E2" colorId="64" zoomScale="100" zoomScaleNormal="100" zoomScalePageLayoutView="100" workbookViewId="0">
      <selection pane="topLeft" activeCell="E7" activeCellId="0" sqref="E7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45195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/>
      <c r="C5" s="12"/>
      <c r="D5" s="13" t="n">
        <v>8.5</v>
      </c>
      <c r="E5" s="13"/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15</v>
      </c>
      <c r="B6" s="0" t="n">
        <v>8</v>
      </c>
      <c r="C6" s="12" t="s">
        <v>102</v>
      </c>
      <c r="D6" s="13" t="n">
        <v>8.5</v>
      </c>
      <c r="E6" s="13"/>
      <c r="F6" s="13" t="n">
        <v>60</v>
      </c>
      <c r="G6" s="13" t="n">
        <f aca="false">$D$6*$F$6</f>
        <v>510</v>
      </c>
    </row>
    <row r="7" customFormat="false" ht="15" hidden="false" customHeight="false" outlineLevel="0" collapsed="false">
      <c r="A7" s="11" t="s">
        <v>17</v>
      </c>
      <c r="B7" s="0" t="n">
        <v>4</v>
      </c>
      <c r="C7" s="12" t="s">
        <v>19</v>
      </c>
      <c r="D7" s="13" t="n">
        <v>11.1</v>
      </c>
      <c r="E7" s="13" t="n">
        <v>45</v>
      </c>
      <c r="F7" s="13" t="n">
        <v>20</v>
      </c>
      <c r="G7" s="13" t="n">
        <f aca="false">$D$7*$F$7</f>
        <v>222</v>
      </c>
    </row>
    <row r="8" customFormat="false" ht="15" hidden="false" customHeight="false" outlineLevel="0" collapsed="false">
      <c r="A8" s="11"/>
      <c r="C8" s="12" t="s">
        <v>103</v>
      </c>
      <c r="D8" s="13" t="n">
        <v>11.1</v>
      </c>
      <c r="E8" s="13" t="n">
        <v>20</v>
      </c>
      <c r="F8" s="13" t="n">
        <v>20</v>
      </c>
      <c r="G8" s="13" t="n">
        <f aca="false">$D$8*$F$8</f>
        <v>222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20</v>
      </c>
      <c r="B11" s="0" t="n">
        <f aca="false">SUM(B5:B7)*60</f>
        <v>720</v>
      </c>
      <c r="C11" s="15" t="s">
        <v>21</v>
      </c>
      <c r="D11" s="0" t="n">
        <f aca="false">G11/B11</f>
        <v>1.325</v>
      </c>
      <c r="E11" s="16"/>
      <c r="F11" s="17" t="s">
        <v>22</v>
      </c>
      <c r="G11" s="14" t="n">
        <f aca="false">SUM(G5:G10)</f>
        <v>954</v>
      </c>
    </row>
    <row r="13" customFormat="false" ht="15" hidden="false" customHeight="false" outlineLevel="0" collapsed="false">
      <c r="A13" s="2" t="s">
        <v>23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24</v>
      </c>
      <c r="B15" s="0" t="n">
        <v>9</v>
      </c>
      <c r="C15" s="12" t="s">
        <v>84</v>
      </c>
      <c r="D15" s="13" t="n">
        <v>8.5</v>
      </c>
      <c r="E15" s="13"/>
      <c r="F15" s="13" t="n">
        <v>30</v>
      </c>
      <c r="G15" s="13" t="n">
        <f aca="false">$D$15*$F$15</f>
        <v>255</v>
      </c>
    </row>
    <row r="16" customFormat="false" ht="15.75" hidden="false" customHeight="true" outlineLevel="0" collapsed="false">
      <c r="A16" s="11" t="s">
        <v>25</v>
      </c>
      <c r="B16" s="0" t="n">
        <v>5</v>
      </c>
      <c r="C16" s="12" t="s">
        <v>96</v>
      </c>
      <c r="D16" s="13" t="n">
        <v>8.5</v>
      </c>
      <c r="E16" s="13" t="n">
        <v>80</v>
      </c>
      <c r="F16" s="13" t="n">
        <v>40</v>
      </c>
      <c r="G16" s="13" t="n">
        <f aca="false">$D$16*$F$16</f>
        <v>340</v>
      </c>
    </row>
    <row r="17" customFormat="false" ht="15" hidden="false" customHeight="false" outlineLevel="0" collapsed="false">
      <c r="A17" s="11"/>
      <c r="C17" s="12"/>
      <c r="D17" s="13" t="n">
        <v>11.1</v>
      </c>
      <c r="E17" s="13"/>
      <c r="F17" s="13"/>
      <c r="G17" s="13" t="n">
        <f aca="false">$D$17*$F$17</f>
        <v>0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20</v>
      </c>
      <c r="B21" s="0" t="n">
        <f aca="false">SUM(B15:B17)*60</f>
        <v>840</v>
      </c>
      <c r="C21" s="15" t="s">
        <v>21</v>
      </c>
      <c r="D21" s="0" t="n">
        <f aca="false">G21/B21</f>
        <v>0.708333333333333</v>
      </c>
      <c r="E21" s="16"/>
      <c r="F21" s="17" t="s">
        <v>22</v>
      </c>
      <c r="G21" s="14" t="n">
        <f aca="false">SUM(G15:G20)</f>
        <v>595</v>
      </c>
    </row>
    <row r="22" customFormat="false" ht="15" hidden="false" customHeight="false" outlineLevel="0" collapsed="false">
      <c r="A22" s="2" t="s">
        <v>23</v>
      </c>
      <c r="B22" s="3" t="s">
        <v>2</v>
      </c>
      <c r="C22" s="4" t="s">
        <v>3</v>
      </c>
      <c r="D22" s="5" t="s">
        <v>4</v>
      </c>
      <c r="E22" s="5" t="s">
        <v>5</v>
      </c>
      <c r="F22" s="5" t="s">
        <v>6</v>
      </c>
      <c r="G22" s="5" t="s">
        <v>7</v>
      </c>
    </row>
    <row r="23" customFormat="false" ht="41.25" hidden="false" customHeight="false" outlineLevel="0" collapsed="false">
      <c r="A23" s="6" t="s">
        <v>8</v>
      </c>
      <c r="B23" s="7" t="s">
        <v>9</v>
      </c>
      <c r="C23" s="8" t="s">
        <v>10</v>
      </c>
      <c r="D23" s="9" t="s">
        <v>11</v>
      </c>
      <c r="E23" s="10" t="s">
        <v>12</v>
      </c>
      <c r="F23" s="10" t="s">
        <v>13</v>
      </c>
      <c r="G23" s="9" t="s">
        <v>14</v>
      </c>
    </row>
    <row r="24" customFormat="false" ht="15" hidden="false" customHeight="false" outlineLevel="0" collapsed="false">
      <c r="A24" s="11" t="s">
        <v>28</v>
      </c>
      <c r="B24" s="0" t="n">
        <v>7</v>
      </c>
      <c r="C24" s="12"/>
      <c r="D24" s="13" t="n">
        <v>8.5</v>
      </c>
      <c r="E24" s="13"/>
      <c r="F24" s="13"/>
      <c r="G24" s="13" t="n">
        <f aca="false">$D$24*$F$24</f>
        <v>0</v>
      </c>
    </row>
    <row r="25" customFormat="false" ht="15" hidden="false" customHeight="false" outlineLevel="0" collapsed="false">
      <c r="A25" s="11"/>
      <c r="C25" s="12" t="s">
        <v>86</v>
      </c>
      <c r="D25" s="13" t="n">
        <v>8.5</v>
      </c>
      <c r="E25" s="13" t="n">
        <v>60</v>
      </c>
      <c r="F25" s="13"/>
      <c r="G25" s="13" t="n">
        <f aca="false">$D$25*$F$25</f>
        <v>0</v>
      </c>
    </row>
    <row r="26" customFormat="false" ht="15" hidden="false" customHeight="false" outlineLevel="0" collapsed="false">
      <c r="A26" s="11"/>
      <c r="C26" s="12"/>
      <c r="D26" s="13" t="n">
        <v>11.1</v>
      </c>
      <c r="E26" s="13"/>
      <c r="F26" s="13"/>
      <c r="G26" s="13" t="n">
        <f aca="false">$D$26*$F$26</f>
        <v>0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8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19"/>
      <c r="I29" s="6"/>
    </row>
    <row r="30" customFormat="false" ht="41.25" hidden="false" customHeight="false" outlineLevel="0" collapsed="false">
      <c r="A30" s="6" t="s">
        <v>20</v>
      </c>
      <c r="B30" s="0" t="n">
        <f aca="false">SUM(B24:B26)*60</f>
        <v>420</v>
      </c>
      <c r="C30" s="15" t="s">
        <v>21</v>
      </c>
      <c r="D30" s="0" t="n">
        <f aca="false">G30/B30</f>
        <v>0</v>
      </c>
      <c r="E30" s="16"/>
      <c r="F30" s="17" t="s">
        <v>22</v>
      </c>
      <c r="G30" s="14" t="n">
        <f aca="false">SUM(G24:G29)</f>
        <v>0</v>
      </c>
      <c r="H30" s="18"/>
      <c r="I30" s="18"/>
      <c r="K30" s="20"/>
    </row>
    <row r="31" customFormat="false" ht="15" hidden="false" customHeight="false" outlineLevel="0" collapsed="false">
      <c r="H31" s="18"/>
      <c r="I31" s="18"/>
      <c r="K31" s="21"/>
    </row>
    <row r="32" customFormat="false" ht="15" hidden="false" customHeight="false" outlineLevel="0" collapsed="false">
      <c r="A32" s="2" t="s">
        <v>31</v>
      </c>
      <c r="B32" s="3" t="s">
        <v>2</v>
      </c>
      <c r="C32" s="4" t="s">
        <v>3</v>
      </c>
      <c r="D32" s="5" t="s">
        <v>4</v>
      </c>
      <c r="E32" s="5" t="s">
        <v>5</v>
      </c>
      <c r="F32" s="5" t="s">
        <v>6</v>
      </c>
      <c r="G32" s="5" t="s">
        <v>7</v>
      </c>
      <c r="H32" s="18"/>
      <c r="I32" s="18"/>
      <c r="K32" s="21"/>
    </row>
    <row r="33" customFormat="false" ht="41.25" hidden="false" customHeight="false" outlineLevel="0" collapsed="false">
      <c r="A33" s="6" t="s">
        <v>8</v>
      </c>
      <c r="B33" s="7" t="s">
        <v>9</v>
      </c>
      <c r="C33" s="8" t="s">
        <v>10</v>
      </c>
      <c r="D33" s="9" t="s">
        <v>11</v>
      </c>
      <c r="E33" s="10" t="s">
        <v>12</v>
      </c>
      <c r="F33" s="10" t="s">
        <v>13</v>
      </c>
      <c r="G33" s="9" t="s">
        <v>14</v>
      </c>
      <c r="H33" s="18"/>
      <c r="I33" s="18"/>
      <c r="K33" s="21"/>
    </row>
    <row r="34" customFormat="false" ht="15" hidden="false" customHeight="false" outlineLevel="0" collapsed="false">
      <c r="A34" s="11" t="s">
        <v>32</v>
      </c>
      <c r="B34" s="0" t="n">
        <v>8.5</v>
      </c>
      <c r="C34" s="22" t="s">
        <v>83</v>
      </c>
      <c r="D34" s="13" t="n">
        <v>8.5</v>
      </c>
      <c r="E34" s="13" t="n">
        <v>30</v>
      </c>
      <c r="F34" s="13" t="n">
        <v>30</v>
      </c>
      <c r="G34" s="13" t="n">
        <f aca="false">$D$34*$F$34</f>
        <v>255</v>
      </c>
      <c r="H34" s="11"/>
      <c r="I34" s="18"/>
      <c r="K34" s="21"/>
    </row>
    <row r="35" customFormat="false" ht="15" hidden="false" customHeight="false" outlineLevel="0" collapsed="false">
      <c r="A35" s="11" t="s">
        <v>33</v>
      </c>
      <c r="B35" s="0" t="n">
        <v>8</v>
      </c>
      <c r="C35" s="12" t="s">
        <v>104</v>
      </c>
      <c r="D35" s="13" t="n">
        <v>8.5</v>
      </c>
      <c r="E35" s="13" t="n">
        <v>80</v>
      </c>
      <c r="F35" s="13" t="n">
        <v>80</v>
      </c>
      <c r="G35" s="13" t="n">
        <f aca="false">$D$35*$F$35</f>
        <v>680</v>
      </c>
      <c r="K35" s="23"/>
    </row>
    <row r="36" customFormat="false" ht="15" hidden="false" customHeight="false" outlineLevel="0" collapsed="false">
      <c r="A36" s="11"/>
      <c r="C36" s="12" t="s">
        <v>19</v>
      </c>
      <c r="D36" s="13" t="n">
        <v>11.1</v>
      </c>
      <c r="E36" s="13"/>
      <c r="F36" s="13" t="n">
        <v>40</v>
      </c>
      <c r="G36" s="13" t="n">
        <f aca="false">$D$36*$F$36</f>
        <v>444</v>
      </c>
    </row>
    <row r="37" customFormat="false" ht="12.75" hidden="false" customHeight="true" outlineLevel="0" collapsed="false">
      <c r="A37" s="11"/>
      <c r="C37" s="12"/>
      <c r="D37" s="13" t="n">
        <v>11.1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11.1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 t="n">
        <v>11.1</v>
      </c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20</v>
      </c>
      <c r="B40" s="0" t="n">
        <f aca="false">SUM(B34:B36)*60</f>
        <v>990</v>
      </c>
      <c r="C40" s="15" t="s">
        <v>21</v>
      </c>
      <c r="D40" s="0" t="n">
        <f aca="false">G40/B40</f>
        <v>1.39292929292929</v>
      </c>
      <c r="E40" s="16"/>
      <c r="F40" s="17" t="s">
        <v>22</v>
      </c>
      <c r="G40" s="14" t="n">
        <f aca="false">SUM(G34:G39)</f>
        <v>1379</v>
      </c>
    </row>
    <row r="41" customFormat="false" ht="15" hidden="false" customHeight="false" outlineLevel="0" collapsed="false">
      <c r="A41" s="6"/>
      <c r="C41" s="15"/>
      <c r="E41" s="11"/>
      <c r="F41" s="11"/>
      <c r="G41" s="18"/>
    </row>
    <row r="42" customFormat="false" ht="15" hidden="false" customHeight="false" outlineLevel="0" collapsed="false">
      <c r="E42" s="18"/>
      <c r="F42" s="18"/>
      <c r="G42" s="18"/>
    </row>
    <row r="43" customFormat="false" ht="15" hidden="false" customHeight="false" outlineLevel="0" collapsed="false">
      <c r="A43" s="2" t="s">
        <v>37</v>
      </c>
      <c r="B43" s="3" t="s">
        <v>2</v>
      </c>
      <c r="C43" s="4" t="s">
        <v>38</v>
      </c>
      <c r="D43" s="5" t="s">
        <v>4</v>
      </c>
      <c r="E43" s="5" t="s">
        <v>5</v>
      </c>
      <c r="F43" s="5" t="s">
        <v>6</v>
      </c>
      <c r="G43" s="5" t="s">
        <v>7</v>
      </c>
    </row>
    <row r="44" customFormat="false" ht="41.25" hidden="false" customHeight="false" outlineLevel="0" collapsed="false">
      <c r="A44" s="6" t="s">
        <v>8</v>
      </c>
      <c r="B44" s="7" t="s">
        <v>9</v>
      </c>
      <c r="C44" s="8" t="s">
        <v>39</v>
      </c>
      <c r="D44" s="9" t="s">
        <v>11</v>
      </c>
      <c r="E44" s="10" t="s">
        <v>12</v>
      </c>
      <c r="F44" s="10" t="s">
        <v>13</v>
      </c>
      <c r="G44" s="9" t="s">
        <v>14</v>
      </c>
    </row>
    <row r="45" customFormat="false" ht="15" hidden="false" customHeight="false" outlineLevel="0" collapsed="false">
      <c r="A45" s="11" t="s">
        <v>25</v>
      </c>
      <c r="B45" s="0" t="n">
        <v>3</v>
      </c>
      <c r="C45" s="12" t="s">
        <v>40</v>
      </c>
      <c r="D45" s="13" t="n">
        <v>1.33</v>
      </c>
      <c r="E45" s="13" t="n">
        <v>135</v>
      </c>
      <c r="F45" s="13" t="n">
        <v>135</v>
      </c>
      <c r="G45" s="13" t="n">
        <f aca="false">$D$45*$F$45</f>
        <v>179.55</v>
      </c>
    </row>
    <row r="46" customFormat="false" ht="15" hidden="false" customHeight="false" outlineLevel="0" collapsed="false">
      <c r="A46" s="11" t="s">
        <v>41</v>
      </c>
      <c r="C46" s="12" t="s">
        <v>42</v>
      </c>
      <c r="D46" s="13" t="n">
        <v>2.4</v>
      </c>
      <c r="E46" s="13"/>
      <c r="F46" s="13"/>
      <c r="G46" s="13" t="n">
        <f aca="false">$D$46*$F$46</f>
        <v>0</v>
      </c>
    </row>
    <row r="47" customFormat="false" ht="15" hidden="false" customHeight="false" outlineLevel="0" collapsed="false">
      <c r="A47" s="11"/>
      <c r="C47" s="12"/>
      <c r="D47" s="13" t="n">
        <v>1.2</v>
      </c>
      <c r="E47" s="13"/>
      <c r="F47" s="13"/>
      <c r="G47" s="13" t="n">
        <f aca="false">$D$47*$F$47</f>
        <v>0</v>
      </c>
    </row>
    <row r="48" customFormat="false" ht="15" hidden="false" customHeight="false" outlineLevel="0" collapsed="false">
      <c r="A48" s="11" t="s">
        <v>43</v>
      </c>
      <c r="B48" s="0" t="n">
        <v>4</v>
      </c>
      <c r="C48" s="12" t="s">
        <v>40</v>
      </c>
      <c r="D48" s="13" t="n">
        <v>1.33</v>
      </c>
      <c r="E48" s="13" t="n">
        <v>180</v>
      </c>
      <c r="F48" s="13" t="n">
        <v>180</v>
      </c>
      <c r="G48" s="13" t="n">
        <f aca="false">$D$48*$F$48</f>
        <v>239.4</v>
      </c>
    </row>
    <row r="49" customFormat="false" ht="41.25" hidden="false" customHeight="false" outlineLevel="0" collapsed="false">
      <c r="A49" s="6" t="s">
        <v>20</v>
      </c>
      <c r="B49" s="0" t="n">
        <f aca="false">SUM(B45:B47)*60</f>
        <v>180</v>
      </c>
      <c r="C49" s="15" t="s">
        <v>21</v>
      </c>
      <c r="D49" s="0" t="n">
        <f aca="false">G49/B49</f>
        <v>2.3275</v>
      </c>
      <c r="E49" s="16"/>
      <c r="F49" s="17" t="s">
        <v>22</v>
      </c>
      <c r="G49" s="14" t="n">
        <f aca="false">SUM(G45:G48)</f>
        <v>418.95</v>
      </c>
    </row>
    <row r="50" customFormat="false" ht="27.75" hidden="false" customHeight="false" outlineLevel="0" collapsed="false">
      <c r="A50" s="6" t="s">
        <v>45</v>
      </c>
      <c r="B50" s="26"/>
      <c r="C50" s="26"/>
      <c r="D50" s="26"/>
      <c r="E50" s="26"/>
      <c r="F50" s="26"/>
      <c r="G50" s="26"/>
    </row>
    <row r="51" customFormat="false" ht="15" hidden="false" customHeight="false" outlineLevel="0" collapsed="false">
      <c r="A51" s="6"/>
      <c r="B51" s="26"/>
      <c r="C51" s="26"/>
      <c r="D51" s="26"/>
      <c r="E51" s="26"/>
      <c r="F51" s="26"/>
      <c r="G51" s="26"/>
    </row>
    <row r="54" customFormat="false" ht="15" hidden="false" customHeight="false" outlineLevel="0" collapsed="false">
      <c r="A54" s="27" t="s">
        <v>46</v>
      </c>
      <c r="B54" s="27" t="s">
        <v>4</v>
      </c>
      <c r="C54" s="27" t="s">
        <v>5</v>
      </c>
      <c r="D54" s="27" t="s">
        <v>6</v>
      </c>
      <c r="E54" s="27" t="s">
        <v>7</v>
      </c>
      <c r="F54" s="27" t="s">
        <v>47</v>
      </c>
    </row>
    <row r="55" customFormat="false" ht="54.75" hidden="false" customHeight="false" outlineLevel="0" collapsed="false">
      <c r="A55" s="28" t="s">
        <v>48</v>
      </c>
      <c r="B55" s="28" t="s">
        <v>49</v>
      </c>
      <c r="C55" s="29" t="s">
        <v>12</v>
      </c>
      <c r="D55" s="29" t="s">
        <v>50</v>
      </c>
      <c r="E55" s="28" t="s">
        <v>14</v>
      </c>
      <c r="G55" s="30"/>
    </row>
    <row r="56" customFormat="false" ht="15" hidden="false" customHeight="false" outlineLevel="0" collapsed="false">
      <c r="A56" s="18" t="s">
        <v>51</v>
      </c>
      <c r="B56" s="31" t="n">
        <v>4.32</v>
      </c>
      <c r="C56" s="0" t="n">
        <v>110</v>
      </c>
      <c r="D56" s="0" t="n">
        <v>110</v>
      </c>
      <c r="E56" s="0" t="n">
        <f aca="false">$B$56*$D$56</f>
        <v>475.2</v>
      </c>
      <c r="F56" s="15" t="s">
        <v>105</v>
      </c>
    </row>
    <row r="57" customFormat="false" ht="15" hidden="false" customHeight="false" outlineLevel="0" collapsed="false">
      <c r="A57" s="18" t="s">
        <v>52</v>
      </c>
      <c r="B57" s="31" t="n">
        <v>4.77</v>
      </c>
      <c r="E57" s="0" t="n">
        <f aca="false">$B$57*$D$57</f>
        <v>0</v>
      </c>
    </row>
    <row r="58" customFormat="false" ht="15" hidden="false" customHeight="false" outlineLevel="0" collapsed="false">
      <c r="A58" s="18" t="s">
        <v>53</v>
      </c>
      <c r="B58" s="31" t="n">
        <v>4.77</v>
      </c>
      <c r="E58" s="0" t="n">
        <f aca="false">$B$58*$D$58</f>
        <v>0</v>
      </c>
      <c r="F58" s="0" t="s">
        <v>98</v>
      </c>
    </row>
    <row r="59" customFormat="false" ht="27.75" hidden="false" customHeight="false" outlineLevel="0" collapsed="false">
      <c r="A59" s="11" t="s">
        <v>55</v>
      </c>
      <c r="B59" s="31" t="n">
        <v>5.3</v>
      </c>
      <c r="E59" s="0" t="n">
        <f aca="false">$B$59*$D$59</f>
        <v>0</v>
      </c>
      <c r="F59" s="15"/>
    </row>
    <row r="60" customFormat="false" ht="15" hidden="false" customHeight="false" outlineLevel="0" collapsed="false">
      <c r="A60" s="18" t="s">
        <v>56</v>
      </c>
      <c r="B60" s="31" t="n">
        <v>4.36</v>
      </c>
      <c r="E60" s="0" t="n">
        <f aca="false">$B$60*$D$60</f>
        <v>0</v>
      </c>
    </row>
    <row r="61" customFormat="false" ht="15" hidden="false" customHeight="false" outlineLevel="0" collapsed="false">
      <c r="A61" s="18" t="s">
        <v>57</v>
      </c>
      <c r="B61" s="31" t="n">
        <v>4.36</v>
      </c>
      <c r="E61" s="0" t="n">
        <f aca="false">$B$61*$D$61</f>
        <v>0</v>
      </c>
    </row>
    <row r="62" customFormat="false" ht="15" hidden="false" customHeight="false" outlineLevel="0" collapsed="false">
      <c r="A62" s="18" t="s">
        <v>58</v>
      </c>
      <c r="B62" s="31" t="n">
        <v>4.36</v>
      </c>
      <c r="E62" s="0" t="n">
        <f aca="false">$B$62*$D$62</f>
        <v>0</v>
      </c>
    </row>
    <row r="63" customFormat="false" ht="15" hidden="false" customHeight="false" outlineLevel="0" collapsed="false">
      <c r="A63" s="18" t="s">
        <v>60</v>
      </c>
      <c r="B63" s="31" t="n">
        <v>5.3</v>
      </c>
      <c r="C63" s="0" t="n">
        <v>50</v>
      </c>
      <c r="D63" s="0" t="n">
        <v>50</v>
      </c>
      <c r="E63" s="0" t="n">
        <f aca="false">$B$63*$D$63</f>
        <v>265</v>
      </c>
      <c r="F63" s="0" t="s">
        <v>106</v>
      </c>
    </row>
    <row r="64" customFormat="false" ht="15" hidden="false" customHeight="false" outlineLevel="0" collapsed="false">
      <c r="A64" s="18" t="s">
        <v>61</v>
      </c>
      <c r="B64" s="31" t="n">
        <v>8.64</v>
      </c>
      <c r="E64" s="0" t="n">
        <f aca="false">$B$64*$D$64</f>
        <v>0</v>
      </c>
    </row>
    <row r="65" customFormat="false" ht="15" hidden="false" customHeight="false" outlineLevel="0" collapsed="false">
      <c r="A65" s="18" t="s">
        <v>62</v>
      </c>
      <c r="B65" s="31" t="n">
        <v>8.64</v>
      </c>
      <c r="E65" s="0" t="n">
        <f aca="false">$B$65*$D$65</f>
        <v>0</v>
      </c>
    </row>
    <row r="66" customFormat="false" ht="41.25" hidden="false" customHeight="false" outlineLevel="0" collapsed="false">
      <c r="B66" s="15"/>
      <c r="C66" s="15"/>
      <c r="D66" s="15" t="s">
        <v>22</v>
      </c>
      <c r="E66" s="0" t="n">
        <f aca="false">SUM(E56:E65)</f>
        <v>740.2</v>
      </c>
    </row>
    <row r="69" customFormat="false" ht="15" hidden="false" customHeight="false" outlineLevel="0" collapsed="false">
      <c r="A69" s="27" t="s">
        <v>63</v>
      </c>
      <c r="B69" s="3" t="s">
        <v>64</v>
      </c>
    </row>
    <row r="70" customFormat="false" ht="27.75" hidden="false" customHeight="false" outlineLevel="0" collapsed="false">
      <c r="A70" s="11" t="s">
        <v>65</v>
      </c>
      <c r="B70" s="15" t="s">
        <v>9</v>
      </c>
    </row>
    <row r="71" customFormat="false" ht="15" hidden="false" customHeight="false" outlineLevel="0" collapsed="false">
      <c r="A71" s="0" t="s">
        <v>66</v>
      </c>
      <c r="B71" s="0" t="n">
        <v>4</v>
      </c>
    </row>
    <row r="72" customFormat="false" ht="15" hidden="false" customHeight="false" outlineLevel="0" collapsed="false">
      <c r="A72" s="0" t="s">
        <v>67</v>
      </c>
      <c r="B72" s="0" t="n">
        <v>9</v>
      </c>
    </row>
    <row r="73" customFormat="false" ht="15" hidden="false" customHeight="false" outlineLevel="0" collapsed="false">
      <c r="A73" s="0" t="s">
        <v>68</v>
      </c>
    </row>
    <row r="81" customFormat="false" ht="41.25" hidden="false" customHeight="false" outlineLevel="0" collapsed="false">
      <c r="A81" s="15" t="s">
        <v>69</v>
      </c>
      <c r="B81" s="0" t="n">
        <f aca="false">SUM(B71:B80)*60</f>
        <v>780</v>
      </c>
    </row>
    <row r="83" customFormat="false" ht="41.25" hidden="false" customHeight="false" outlineLevel="0" collapsed="false">
      <c r="A83" s="15" t="s">
        <v>70</v>
      </c>
      <c r="B83" s="0" t="n">
        <f aca="false">E66/B81</f>
        <v>0.948974358974359</v>
      </c>
      <c r="C83" s="15"/>
    </row>
    <row r="86" customFormat="false" ht="15" hidden="false" customHeight="false" outlineLevel="0" collapsed="false">
      <c r="A86" s="3" t="s">
        <v>63</v>
      </c>
      <c r="B86" s="27" t="s">
        <v>71</v>
      </c>
      <c r="C86" s="3" t="s">
        <v>72</v>
      </c>
      <c r="D86" s="3" t="s">
        <v>64</v>
      </c>
    </row>
    <row r="87" customFormat="false" ht="15" hidden="false" customHeight="false" outlineLevel="0" collapsed="false">
      <c r="B87" s="18" t="s">
        <v>73</v>
      </c>
    </row>
    <row r="88" customFormat="false" ht="15" hidden="false" customHeight="false" outlineLevel="0" collapsed="false">
      <c r="A88" s="0" t="s">
        <v>74</v>
      </c>
      <c r="B88" s="0" t="s">
        <v>75</v>
      </c>
      <c r="C88" s="0" t="s">
        <v>76</v>
      </c>
    </row>
    <row r="89" customFormat="false" ht="54.75" hidden="false" customHeight="false" outlineLevel="0" collapsed="false">
      <c r="A89" s="0" t="s">
        <v>77</v>
      </c>
      <c r="B89" s="15" t="s">
        <v>78</v>
      </c>
      <c r="C89" s="0" t="n">
        <v>8</v>
      </c>
    </row>
    <row r="90" customFormat="false" ht="15" hidden="false" customHeight="false" outlineLevel="0" collapsed="false">
      <c r="A90" s="0" t="s">
        <v>79</v>
      </c>
      <c r="B90" s="15" t="s">
        <v>80</v>
      </c>
      <c r="C90" s="0" t="n">
        <v>9.5</v>
      </c>
    </row>
    <row r="91" customFormat="false" ht="15" hidden="false" customHeight="false" outlineLevel="0" collapsed="false">
      <c r="A91" s="0" t="s">
        <v>81</v>
      </c>
      <c r="B91" s="15" t="s">
        <v>80</v>
      </c>
      <c r="C91" s="0" t="n">
        <v>2</v>
      </c>
    </row>
    <row r="92" customFormat="false" ht="15" hidden="false" customHeight="false" outlineLevel="0" collapsed="false">
      <c r="A92" s="0" t="s">
        <v>91</v>
      </c>
      <c r="B92" s="0" t="s">
        <v>80</v>
      </c>
      <c r="C92" s="0" t="n">
        <v>4</v>
      </c>
    </row>
    <row r="93" customFormat="false" ht="15" hidden="false" customHeight="false" outlineLevel="0" collapsed="false">
      <c r="A93" s="0" t="s">
        <v>107</v>
      </c>
      <c r="B93" s="0" t="s">
        <v>80</v>
      </c>
      <c r="C93" s="0" t="n">
        <v>2.5</v>
      </c>
    </row>
    <row r="94" customFormat="false" ht="15" hidden="false" customHeight="false" outlineLevel="0" collapsed="false">
      <c r="A94" s="0" t="s">
        <v>108</v>
      </c>
      <c r="B94" s="0" t="s">
        <v>80</v>
      </c>
      <c r="C94" s="0" t="n">
        <v>1.5</v>
      </c>
    </row>
  </sheetData>
  <mergeCells count="1">
    <mergeCell ref="B50:G5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"/>
  <sheetViews>
    <sheetView showFormulas="false" showGridLines="true" showRowColHeaders="true" showZeros="true" rightToLeft="false" tabSelected="false" showOutlineSymbols="true" defaultGridColor="true" view="normal" topLeftCell="D1" colorId="64" zoomScale="100" zoomScaleNormal="100" zoomScalePageLayoutView="100" workbookViewId="0">
      <selection pane="topLeft" activeCell="F36" activeCellId="0" sqref="F36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45194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/>
      <c r="C5" s="12"/>
      <c r="D5" s="13" t="n">
        <v>8.5</v>
      </c>
      <c r="E5" s="13"/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15</v>
      </c>
      <c r="B6" s="0" t="n">
        <v>10.5</v>
      </c>
      <c r="C6" s="12" t="s">
        <v>102</v>
      </c>
      <c r="D6" s="13" t="n">
        <v>8.5</v>
      </c>
      <c r="E6" s="13" t="n">
        <v>60</v>
      </c>
      <c r="F6" s="13"/>
      <c r="G6" s="13" t="n">
        <f aca="false">$D$6*$F$6</f>
        <v>0</v>
      </c>
    </row>
    <row r="7" customFormat="false" ht="15" hidden="false" customHeight="false" outlineLevel="0" collapsed="false">
      <c r="A7" s="11" t="s">
        <v>17</v>
      </c>
      <c r="B7" s="0" t="n">
        <v>5.5</v>
      </c>
      <c r="C7" s="12" t="s">
        <v>19</v>
      </c>
      <c r="D7" s="13" t="n">
        <v>11.1</v>
      </c>
      <c r="E7" s="13"/>
      <c r="F7" s="13" t="n">
        <v>20</v>
      </c>
      <c r="G7" s="13" t="n">
        <f aca="false">$D$7*$F$7</f>
        <v>222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20</v>
      </c>
      <c r="B11" s="0" t="n">
        <f aca="false">SUM(B5:B7)*60</f>
        <v>960</v>
      </c>
      <c r="C11" s="15" t="s">
        <v>21</v>
      </c>
      <c r="D11" s="0" t="n">
        <f aca="false">G11/B11</f>
        <v>0.23125</v>
      </c>
      <c r="E11" s="16"/>
      <c r="F11" s="17" t="s">
        <v>22</v>
      </c>
      <c r="G11" s="14" t="n">
        <f aca="false">SUM(G5:G10)</f>
        <v>222</v>
      </c>
    </row>
    <row r="13" customFormat="false" ht="15" hidden="false" customHeight="false" outlineLevel="0" collapsed="false">
      <c r="A13" s="2" t="s">
        <v>23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24</v>
      </c>
      <c r="B15" s="0" t="n">
        <v>9</v>
      </c>
      <c r="C15" s="12" t="s">
        <v>104</v>
      </c>
      <c r="D15" s="13" t="n">
        <v>8.5</v>
      </c>
      <c r="E15" s="13"/>
      <c r="F15" s="13" t="n">
        <v>20</v>
      </c>
      <c r="G15" s="13" t="n">
        <f aca="false">$D$15*$F$15</f>
        <v>170</v>
      </c>
    </row>
    <row r="16" customFormat="false" ht="15.75" hidden="false" customHeight="true" outlineLevel="0" collapsed="false">
      <c r="A16" s="11" t="s">
        <v>25</v>
      </c>
      <c r="B16" s="0" t="n">
        <v>6</v>
      </c>
      <c r="C16" s="12" t="s">
        <v>84</v>
      </c>
      <c r="D16" s="13" t="n">
        <v>8.5</v>
      </c>
      <c r="E16" s="13" t="n">
        <v>80</v>
      </c>
      <c r="F16" s="13" t="n">
        <v>50</v>
      </c>
      <c r="G16" s="13" t="n">
        <f aca="false">$D$16*$F$16</f>
        <v>425</v>
      </c>
    </row>
    <row r="17" customFormat="false" ht="15" hidden="false" customHeight="false" outlineLevel="0" collapsed="false">
      <c r="A17" s="11"/>
      <c r="C17" s="12"/>
      <c r="D17" s="13" t="n">
        <v>11.1</v>
      </c>
      <c r="E17" s="13"/>
      <c r="F17" s="13"/>
      <c r="G17" s="13" t="n">
        <f aca="false">$D$17*$F$17</f>
        <v>0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20</v>
      </c>
      <c r="B21" s="0" t="n">
        <f aca="false">SUM(B15:B17)*60</f>
        <v>900</v>
      </c>
      <c r="C21" s="15" t="s">
        <v>21</v>
      </c>
      <c r="D21" s="0" t="n">
        <f aca="false">G21/B21</f>
        <v>0.661111111111111</v>
      </c>
      <c r="E21" s="16"/>
      <c r="F21" s="17" t="s">
        <v>22</v>
      </c>
      <c r="G21" s="14" t="n">
        <f aca="false">SUM(G15:G20)</f>
        <v>595</v>
      </c>
    </row>
    <row r="22" customFormat="false" ht="15" hidden="false" customHeight="false" outlineLevel="0" collapsed="false">
      <c r="A22" s="2" t="s">
        <v>23</v>
      </c>
      <c r="B22" s="3" t="s">
        <v>2</v>
      </c>
      <c r="C22" s="4" t="s">
        <v>3</v>
      </c>
      <c r="D22" s="5" t="s">
        <v>4</v>
      </c>
      <c r="E22" s="5" t="s">
        <v>5</v>
      </c>
      <c r="F22" s="5" t="s">
        <v>6</v>
      </c>
      <c r="G22" s="5" t="s">
        <v>7</v>
      </c>
    </row>
    <row r="23" customFormat="false" ht="41.25" hidden="false" customHeight="false" outlineLevel="0" collapsed="false">
      <c r="A23" s="6" t="s">
        <v>8</v>
      </c>
      <c r="B23" s="7" t="s">
        <v>9</v>
      </c>
      <c r="C23" s="8" t="s">
        <v>10</v>
      </c>
      <c r="D23" s="9" t="s">
        <v>11</v>
      </c>
      <c r="E23" s="10" t="s">
        <v>12</v>
      </c>
      <c r="F23" s="10" t="s">
        <v>13</v>
      </c>
      <c r="G23" s="9" t="s">
        <v>14</v>
      </c>
    </row>
    <row r="24" customFormat="false" ht="15" hidden="false" customHeight="false" outlineLevel="0" collapsed="false">
      <c r="A24" s="11" t="s">
        <v>28</v>
      </c>
      <c r="B24" s="0" t="n">
        <v>9.5</v>
      </c>
      <c r="C24" s="12"/>
      <c r="D24" s="13" t="n">
        <v>8.5</v>
      </c>
      <c r="E24" s="13"/>
      <c r="F24" s="13"/>
      <c r="G24" s="13" t="n">
        <f aca="false">$D$24*$F$24</f>
        <v>0</v>
      </c>
    </row>
    <row r="25" customFormat="false" ht="15" hidden="false" customHeight="false" outlineLevel="0" collapsed="false">
      <c r="A25" s="11"/>
      <c r="C25" s="12" t="s">
        <v>82</v>
      </c>
      <c r="D25" s="13" t="n">
        <v>8.5</v>
      </c>
      <c r="E25" s="13" t="n">
        <v>55</v>
      </c>
      <c r="F25" s="13" t="n">
        <v>55</v>
      </c>
      <c r="G25" s="13" t="n">
        <f aca="false">$D$25*$F$25</f>
        <v>467.5</v>
      </c>
    </row>
    <row r="26" customFormat="false" ht="15" hidden="false" customHeight="false" outlineLevel="0" collapsed="false">
      <c r="A26" s="11"/>
      <c r="C26" s="12"/>
      <c r="D26" s="13" t="n">
        <v>11.1</v>
      </c>
      <c r="E26" s="13"/>
      <c r="F26" s="13"/>
      <c r="G26" s="13" t="n">
        <f aca="false">$D$26*$F$26</f>
        <v>0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8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19"/>
      <c r="I29" s="6"/>
    </row>
    <row r="30" customFormat="false" ht="41.25" hidden="false" customHeight="false" outlineLevel="0" collapsed="false">
      <c r="A30" s="6" t="s">
        <v>20</v>
      </c>
      <c r="B30" s="0" t="n">
        <f aca="false">SUM(B24:B26)*60</f>
        <v>570</v>
      </c>
      <c r="C30" s="15" t="s">
        <v>21</v>
      </c>
      <c r="D30" s="0" t="n">
        <f aca="false">G30/B30</f>
        <v>0.820175438596491</v>
      </c>
      <c r="E30" s="16"/>
      <c r="F30" s="17" t="s">
        <v>22</v>
      </c>
      <c r="G30" s="14" t="n">
        <f aca="false">SUM(G24:G29)</f>
        <v>467.5</v>
      </c>
      <c r="H30" s="18"/>
      <c r="I30" s="18"/>
      <c r="K30" s="20"/>
    </row>
    <row r="31" customFormat="false" ht="15" hidden="false" customHeight="false" outlineLevel="0" collapsed="false">
      <c r="H31" s="18"/>
      <c r="I31" s="18"/>
      <c r="K31" s="21"/>
    </row>
    <row r="32" customFormat="false" ht="15" hidden="false" customHeight="false" outlineLevel="0" collapsed="false">
      <c r="A32" s="2" t="s">
        <v>31</v>
      </c>
      <c r="B32" s="3" t="s">
        <v>2</v>
      </c>
      <c r="C32" s="4" t="s">
        <v>3</v>
      </c>
      <c r="D32" s="5" t="s">
        <v>4</v>
      </c>
      <c r="E32" s="5" t="s">
        <v>5</v>
      </c>
      <c r="F32" s="5" t="s">
        <v>6</v>
      </c>
      <c r="G32" s="5" t="s">
        <v>7</v>
      </c>
      <c r="H32" s="18"/>
      <c r="I32" s="18"/>
      <c r="K32" s="21"/>
    </row>
    <row r="33" customFormat="false" ht="41.25" hidden="false" customHeight="false" outlineLevel="0" collapsed="false">
      <c r="A33" s="6" t="s">
        <v>8</v>
      </c>
      <c r="B33" s="7" t="s">
        <v>9</v>
      </c>
      <c r="C33" s="8" t="s">
        <v>10</v>
      </c>
      <c r="D33" s="9" t="s">
        <v>11</v>
      </c>
      <c r="E33" s="10" t="s">
        <v>12</v>
      </c>
      <c r="F33" s="10" t="s">
        <v>13</v>
      </c>
      <c r="G33" s="9" t="s">
        <v>14</v>
      </c>
      <c r="H33" s="18"/>
      <c r="I33" s="18"/>
      <c r="K33" s="21"/>
    </row>
    <row r="34" customFormat="false" ht="15" hidden="false" customHeight="false" outlineLevel="0" collapsed="false">
      <c r="A34" s="11" t="s">
        <v>32</v>
      </c>
      <c r="B34" s="0" t="n">
        <v>9</v>
      </c>
      <c r="C34" s="22"/>
      <c r="D34" s="13" t="n">
        <v>8.5</v>
      </c>
      <c r="E34" s="13"/>
      <c r="F34" s="13"/>
      <c r="G34" s="13" t="n">
        <f aca="false">$D$34*$F$34</f>
        <v>0</v>
      </c>
      <c r="H34" s="11"/>
      <c r="I34" s="18"/>
      <c r="K34" s="21"/>
    </row>
    <row r="35" customFormat="false" ht="15" hidden="false" customHeight="false" outlineLevel="0" collapsed="false">
      <c r="A35" s="11" t="s">
        <v>33</v>
      </c>
      <c r="B35" s="0" t="n">
        <v>8</v>
      </c>
      <c r="C35" s="12"/>
      <c r="D35" s="13" t="n">
        <v>8.5</v>
      </c>
      <c r="E35" s="13"/>
      <c r="F35" s="13"/>
      <c r="G35" s="13" t="n">
        <f aca="false">$D$35*$F$35</f>
        <v>0</v>
      </c>
      <c r="K35" s="23"/>
    </row>
    <row r="36" customFormat="false" ht="15" hidden="false" customHeight="false" outlineLevel="0" collapsed="false">
      <c r="A36" s="11"/>
      <c r="C36" s="12" t="s">
        <v>19</v>
      </c>
      <c r="D36" s="13" t="n">
        <v>11.1</v>
      </c>
      <c r="E36" s="13" t="n">
        <v>90</v>
      </c>
      <c r="F36" s="13" t="n">
        <v>50</v>
      </c>
      <c r="G36" s="13" t="n">
        <f aca="false">$D$36*$F$36</f>
        <v>555</v>
      </c>
    </row>
    <row r="37" customFormat="false" ht="12.75" hidden="false" customHeight="true" outlineLevel="0" collapsed="false">
      <c r="A37" s="11"/>
      <c r="C37" s="12"/>
      <c r="D37" s="13" t="n">
        <v>11.1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11.1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 t="n">
        <v>11.1</v>
      </c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20</v>
      </c>
      <c r="B40" s="0" t="n">
        <f aca="false">SUM(B34:B36)*60</f>
        <v>1020</v>
      </c>
      <c r="C40" s="15" t="s">
        <v>21</v>
      </c>
      <c r="D40" s="0" t="n">
        <f aca="false">G40/B40</f>
        <v>0.544117647058823</v>
      </c>
      <c r="E40" s="16"/>
      <c r="F40" s="17" t="s">
        <v>22</v>
      </c>
      <c r="G40" s="14" t="n">
        <f aca="false">SUM(G34:G39)</f>
        <v>555</v>
      </c>
    </row>
    <row r="41" customFormat="false" ht="15" hidden="false" customHeight="false" outlineLevel="0" collapsed="false">
      <c r="A41" s="6"/>
      <c r="C41" s="15"/>
      <c r="E41" s="11"/>
      <c r="F41" s="11"/>
      <c r="G41" s="18"/>
    </row>
    <row r="42" customFormat="false" ht="15" hidden="false" customHeight="false" outlineLevel="0" collapsed="false">
      <c r="E42" s="18"/>
      <c r="F42" s="18"/>
      <c r="G42" s="18"/>
    </row>
    <row r="43" customFormat="false" ht="15" hidden="false" customHeight="false" outlineLevel="0" collapsed="false">
      <c r="A43" s="2" t="s">
        <v>37</v>
      </c>
      <c r="B43" s="3" t="s">
        <v>2</v>
      </c>
      <c r="C43" s="4" t="s">
        <v>38</v>
      </c>
      <c r="D43" s="5" t="s">
        <v>4</v>
      </c>
      <c r="E43" s="5" t="s">
        <v>5</v>
      </c>
      <c r="F43" s="5" t="s">
        <v>6</v>
      </c>
      <c r="G43" s="5" t="s">
        <v>7</v>
      </c>
    </row>
    <row r="44" customFormat="false" ht="41.25" hidden="false" customHeight="false" outlineLevel="0" collapsed="false">
      <c r="A44" s="6" t="s">
        <v>8</v>
      </c>
      <c r="B44" s="7" t="s">
        <v>9</v>
      </c>
      <c r="C44" s="8" t="s">
        <v>39</v>
      </c>
      <c r="D44" s="9" t="s">
        <v>11</v>
      </c>
      <c r="E44" s="10" t="s">
        <v>12</v>
      </c>
      <c r="F44" s="10" t="s">
        <v>13</v>
      </c>
      <c r="G44" s="9" t="s">
        <v>14</v>
      </c>
    </row>
    <row r="45" customFormat="false" ht="15" hidden="false" customHeight="false" outlineLevel="0" collapsed="false">
      <c r="A45" s="11" t="s">
        <v>25</v>
      </c>
      <c r="B45" s="0" t="n">
        <v>3</v>
      </c>
      <c r="C45" s="12" t="s">
        <v>40</v>
      </c>
      <c r="D45" s="13" t="n">
        <v>1.33</v>
      </c>
      <c r="E45" s="13" t="n">
        <v>135</v>
      </c>
      <c r="F45" s="13"/>
      <c r="G45" s="13" t="n">
        <f aca="false">$D$45*$F$45</f>
        <v>0</v>
      </c>
    </row>
    <row r="46" customFormat="false" ht="15" hidden="false" customHeight="false" outlineLevel="0" collapsed="false">
      <c r="A46" s="11" t="s">
        <v>41</v>
      </c>
      <c r="C46" s="12" t="s">
        <v>42</v>
      </c>
      <c r="D46" s="13" t="n">
        <v>2.4</v>
      </c>
      <c r="E46" s="13"/>
      <c r="F46" s="13"/>
      <c r="G46" s="13" t="n">
        <f aca="false">$D$46*$F$46</f>
        <v>0</v>
      </c>
    </row>
    <row r="47" customFormat="false" ht="15" hidden="false" customHeight="false" outlineLevel="0" collapsed="false">
      <c r="A47" s="11"/>
      <c r="C47" s="12"/>
      <c r="D47" s="13" t="n">
        <v>1.2</v>
      </c>
      <c r="E47" s="13"/>
      <c r="F47" s="13"/>
      <c r="G47" s="13" t="n">
        <f aca="false">$D$47*$F$47</f>
        <v>0</v>
      </c>
    </row>
    <row r="48" customFormat="false" ht="15" hidden="false" customHeight="false" outlineLevel="0" collapsed="false">
      <c r="A48" s="11" t="s">
        <v>43</v>
      </c>
      <c r="B48" s="0" t="n">
        <v>8</v>
      </c>
      <c r="C48" s="12" t="s">
        <v>40</v>
      </c>
      <c r="D48" s="13" t="n">
        <v>1.33</v>
      </c>
      <c r="E48" s="13" t="n">
        <v>360</v>
      </c>
      <c r="F48" s="13" t="n">
        <v>360</v>
      </c>
      <c r="G48" s="13" t="n">
        <f aca="false">$D$48*$F$48</f>
        <v>478.8</v>
      </c>
    </row>
    <row r="49" customFormat="false" ht="41.25" hidden="false" customHeight="false" outlineLevel="0" collapsed="false">
      <c r="A49" s="6" t="s">
        <v>20</v>
      </c>
      <c r="B49" s="0" t="n">
        <f aca="false">SUM(B45:B47)*60</f>
        <v>180</v>
      </c>
      <c r="C49" s="15" t="s">
        <v>21</v>
      </c>
      <c r="D49" s="0" t="n">
        <f aca="false">G49/B49</f>
        <v>2.66</v>
      </c>
      <c r="E49" s="16"/>
      <c r="F49" s="17" t="s">
        <v>22</v>
      </c>
      <c r="G49" s="14" t="n">
        <f aca="false">SUM(G45:G48)</f>
        <v>478.8</v>
      </c>
    </row>
    <row r="50" customFormat="false" ht="27.75" hidden="false" customHeight="false" outlineLevel="0" collapsed="false">
      <c r="A50" s="6" t="s">
        <v>45</v>
      </c>
      <c r="B50" s="26"/>
      <c r="C50" s="26"/>
      <c r="D50" s="26"/>
      <c r="E50" s="26"/>
      <c r="F50" s="26"/>
      <c r="G50" s="26"/>
    </row>
    <row r="51" customFormat="false" ht="15" hidden="false" customHeight="false" outlineLevel="0" collapsed="false">
      <c r="A51" s="6"/>
      <c r="B51" s="26"/>
      <c r="C51" s="26"/>
      <c r="D51" s="26"/>
      <c r="E51" s="26"/>
      <c r="F51" s="26"/>
      <c r="G51" s="26"/>
    </row>
    <row r="54" customFormat="false" ht="15" hidden="false" customHeight="false" outlineLevel="0" collapsed="false">
      <c r="A54" s="27" t="s">
        <v>46</v>
      </c>
      <c r="B54" s="27" t="s">
        <v>4</v>
      </c>
      <c r="C54" s="27" t="s">
        <v>5</v>
      </c>
      <c r="D54" s="27" t="s">
        <v>6</v>
      </c>
      <c r="E54" s="27" t="s">
        <v>7</v>
      </c>
      <c r="F54" s="27" t="s">
        <v>47</v>
      </c>
    </row>
    <row r="55" customFormat="false" ht="54.75" hidden="false" customHeight="false" outlineLevel="0" collapsed="false">
      <c r="A55" s="28" t="s">
        <v>48</v>
      </c>
      <c r="B55" s="28" t="s">
        <v>49</v>
      </c>
      <c r="C55" s="29" t="s">
        <v>12</v>
      </c>
      <c r="D55" s="29" t="s">
        <v>50</v>
      </c>
      <c r="E55" s="28" t="s">
        <v>14</v>
      </c>
      <c r="G55" s="30"/>
    </row>
    <row r="56" customFormat="false" ht="15" hidden="false" customHeight="false" outlineLevel="0" collapsed="false">
      <c r="A56" s="18" t="s">
        <v>51</v>
      </c>
      <c r="B56" s="31" t="n">
        <v>4.32</v>
      </c>
      <c r="C56" s="0" t="n">
        <v>60</v>
      </c>
      <c r="D56" s="0" t="n">
        <v>60</v>
      </c>
      <c r="E56" s="0" t="n">
        <f aca="false">$B$56*$D$56</f>
        <v>259.2</v>
      </c>
      <c r="F56" s="15" t="s">
        <v>109</v>
      </c>
    </row>
    <row r="57" customFormat="false" ht="15" hidden="false" customHeight="false" outlineLevel="0" collapsed="false">
      <c r="A57" s="18" t="s">
        <v>52</v>
      </c>
      <c r="B57" s="31" t="n">
        <v>4.77</v>
      </c>
      <c r="E57" s="0" t="n">
        <f aca="false">$B$57*$D$57</f>
        <v>0</v>
      </c>
    </row>
    <row r="58" customFormat="false" ht="15" hidden="false" customHeight="false" outlineLevel="0" collapsed="false">
      <c r="A58" s="18" t="s">
        <v>53</v>
      </c>
      <c r="B58" s="31" t="n">
        <v>4.77</v>
      </c>
      <c r="C58" s="0" t="n">
        <v>110</v>
      </c>
      <c r="D58" s="0" t="n">
        <v>110</v>
      </c>
      <c r="E58" s="0" t="n">
        <f aca="false">$B$58*$D$58</f>
        <v>524.7</v>
      </c>
      <c r="F58" s="0" t="s">
        <v>110</v>
      </c>
    </row>
    <row r="59" customFormat="false" ht="27.75" hidden="false" customHeight="false" outlineLevel="0" collapsed="false">
      <c r="A59" s="11" t="s">
        <v>55</v>
      </c>
      <c r="B59" s="31" t="n">
        <v>5.3</v>
      </c>
      <c r="E59" s="0" t="n">
        <f aca="false">$B$59*$D$59</f>
        <v>0</v>
      </c>
      <c r="F59" s="15"/>
    </row>
    <row r="60" customFormat="false" ht="15" hidden="false" customHeight="false" outlineLevel="0" collapsed="false">
      <c r="A60" s="18" t="s">
        <v>56</v>
      </c>
      <c r="B60" s="31" t="n">
        <v>4.36</v>
      </c>
      <c r="E60" s="0" t="n">
        <f aca="false">$B$60*$D$60</f>
        <v>0</v>
      </c>
    </row>
    <row r="61" customFormat="false" ht="15" hidden="false" customHeight="false" outlineLevel="0" collapsed="false">
      <c r="A61" s="18" t="s">
        <v>57</v>
      </c>
      <c r="B61" s="31" t="n">
        <v>4.36</v>
      </c>
      <c r="E61" s="0" t="n">
        <f aca="false">$B$61*$D$61</f>
        <v>0</v>
      </c>
    </row>
    <row r="62" customFormat="false" ht="15" hidden="false" customHeight="false" outlineLevel="0" collapsed="false">
      <c r="A62" s="18" t="s">
        <v>58</v>
      </c>
      <c r="B62" s="31" t="n">
        <v>4.36</v>
      </c>
      <c r="E62" s="0" t="n">
        <f aca="false">$B$62*$D$62</f>
        <v>0</v>
      </c>
    </row>
    <row r="63" customFormat="false" ht="15" hidden="false" customHeight="false" outlineLevel="0" collapsed="false">
      <c r="A63" s="18" t="s">
        <v>60</v>
      </c>
      <c r="B63" s="31" t="n">
        <v>5.3</v>
      </c>
      <c r="E63" s="0" t="n">
        <f aca="false">$B$63*$D$63</f>
        <v>0</v>
      </c>
    </row>
    <row r="64" customFormat="false" ht="15" hidden="false" customHeight="false" outlineLevel="0" collapsed="false">
      <c r="A64" s="18" t="s">
        <v>61</v>
      </c>
      <c r="B64" s="31" t="n">
        <v>8.64</v>
      </c>
      <c r="E64" s="0" t="n">
        <f aca="false">$B$64*$D$64</f>
        <v>0</v>
      </c>
    </row>
    <row r="65" customFormat="false" ht="15" hidden="false" customHeight="false" outlineLevel="0" collapsed="false">
      <c r="A65" s="18" t="s">
        <v>62</v>
      </c>
      <c r="B65" s="31" t="n">
        <v>8.64</v>
      </c>
      <c r="E65" s="0" t="n">
        <f aca="false">$B$65*$D$65</f>
        <v>0</v>
      </c>
    </row>
    <row r="66" customFormat="false" ht="41.25" hidden="false" customHeight="false" outlineLevel="0" collapsed="false">
      <c r="B66" s="15"/>
      <c r="C66" s="15"/>
      <c r="D66" s="15" t="s">
        <v>22</v>
      </c>
      <c r="E66" s="0" t="n">
        <f aca="false">SUM(E56:E65)</f>
        <v>783.9</v>
      </c>
    </row>
    <row r="69" customFormat="false" ht="15" hidden="false" customHeight="false" outlineLevel="0" collapsed="false">
      <c r="A69" s="27" t="s">
        <v>63</v>
      </c>
      <c r="B69" s="3" t="s">
        <v>64</v>
      </c>
    </row>
    <row r="70" customFormat="false" ht="27.75" hidden="false" customHeight="false" outlineLevel="0" collapsed="false">
      <c r="A70" s="11" t="s">
        <v>65</v>
      </c>
      <c r="B70" s="15" t="s">
        <v>9</v>
      </c>
    </row>
    <row r="71" customFormat="false" ht="15" hidden="false" customHeight="false" outlineLevel="0" collapsed="false">
      <c r="A71" s="0" t="s">
        <v>66</v>
      </c>
      <c r="B71" s="0" t="n">
        <v>4</v>
      </c>
    </row>
    <row r="72" customFormat="false" ht="15" hidden="false" customHeight="false" outlineLevel="0" collapsed="false">
      <c r="A72" s="0" t="s">
        <v>67</v>
      </c>
      <c r="B72" s="0" t="n">
        <v>9</v>
      </c>
    </row>
    <row r="73" customFormat="false" ht="15" hidden="false" customHeight="false" outlineLevel="0" collapsed="false">
      <c r="A73" s="0" t="s">
        <v>68</v>
      </c>
    </row>
    <row r="81" customFormat="false" ht="41.25" hidden="false" customHeight="false" outlineLevel="0" collapsed="false">
      <c r="A81" s="15" t="s">
        <v>69</v>
      </c>
      <c r="B81" s="0" t="n">
        <f aca="false">SUM(B71:B80)*60</f>
        <v>780</v>
      </c>
    </row>
    <row r="83" customFormat="false" ht="41.25" hidden="false" customHeight="false" outlineLevel="0" collapsed="false">
      <c r="A83" s="15" t="s">
        <v>70</v>
      </c>
      <c r="B83" s="0" t="n">
        <f aca="false">E66/B81</f>
        <v>1.005</v>
      </c>
      <c r="C83" s="15"/>
    </row>
    <row r="86" customFormat="false" ht="15" hidden="false" customHeight="false" outlineLevel="0" collapsed="false">
      <c r="A86" s="3" t="s">
        <v>63</v>
      </c>
      <c r="B86" s="27" t="s">
        <v>71</v>
      </c>
      <c r="C86" s="3" t="s">
        <v>72</v>
      </c>
      <c r="D86" s="3" t="s">
        <v>64</v>
      </c>
    </row>
    <row r="87" customFormat="false" ht="15" hidden="false" customHeight="false" outlineLevel="0" collapsed="false">
      <c r="B87" s="18" t="s">
        <v>73</v>
      </c>
    </row>
    <row r="88" customFormat="false" ht="15" hidden="false" customHeight="false" outlineLevel="0" collapsed="false">
      <c r="A88" s="0" t="s">
        <v>74</v>
      </c>
      <c r="B88" s="0" t="s">
        <v>75</v>
      </c>
      <c r="C88" s="0" t="s">
        <v>76</v>
      </c>
    </row>
    <row r="89" customFormat="false" ht="54.75" hidden="false" customHeight="false" outlineLevel="0" collapsed="false">
      <c r="A89" s="0" t="s">
        <v>77</v>
      </c>
      <c r="B89" s="15" t="s">
        <v>78</v>
      </c>
      <c r="C89" s="0" t="n">
        <v>8</v>
      </c>
    </row>
    <row r="90" customFormat="false" ht="15" hidden="false" customHeight="false" outlineLevel="0" collapsed="false">
      <c r="A90" s="0" t="s">
        <v>79</v>
      </c>
      <c r="B90" s="15" t="s">
        <v>80</v>
      </c>
      <c r="C90" s="0" t="s">
        <v>111</v>
      </c>
    </row>
    <row r="91" customFormat="false" ht="15" hidden="false" customHeight="false" outlineLevel="0" collapsed="false">
      <c r="A91" s="0" t="s">
        <v>17</v>
      </c>
      <c r="B91" s="15" t="s">
        <v>80</v>
      </c>
      <c r="C91" s="0" t="n">
        <v>4</v>
      </c>
    </row>
    <row r="92" customFormat="false" ht="15" hidden="false" customHeight="false" outlineLevel="0" collapsed="false">
      <c r="A92" s="0" t="s">
        <v>107</v>
      </c>
      <c r="B92" s="0" t="s">
        <v>80</v>
      </c>
      <c r="C92" s="0" t="n">
        <v>4</v>
      </c>
    </row>
  </sheetData>
  <mergeCells count="1">
    <mergeCell ref="B50:G5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"/>
  <sheetViews>
    <sheetView showFormulas="false" showGridLines="true" showRowColHeaders="true" showZeros="true" rightToLeft="false" tabSelected="false" showOutlineSymbols="true" defaultGridColor="true" view="normal" topLeftCell="D5" colorId="64" zoomScale="100" zoomScaleNormal="100" zoomScalePageLayoutView="100" workbookViewId="0">
      <selection pane="topLeft" activeCell="F16" activeCellId="0" sqref="F16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45191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/>
      <c r="C5" s="12" t="s">
        <v>112</v>
      </c>
      <c r="D5" s="13" t="n">
        <v>8.5</v>
      </c>
      <c r="E5" s="13"/>
      <c r="F5" s="13" t="n">
        <v>5</v>
      </c>
      <c r="G5" s="13" t="n">
        <f aca="false">$D$5*$F$5</f>
        <v>42.5</v>
      </c>
    </row>
    <row r="6" customFormat="false" ht="15" hidden="false" customHeight="false" outlineLevel="0" collapsed="false">
      <c r="A6" s="11" t="s">
        <v>15</v>
      </c>
      <c r="B6" s="0" t="n">
        <v>10.5</v>
      </c>
      <c r="C6" s="12" t="s">
        <v>82</v>
      </c>
      <c r="D6" s="13" t="n">
        <v>8.5</v>
      </c>
      <c r="E6" s="13"/>
      <c r="F6" s="13" t="n">
        <v>50</v>
      </c>
      <c r="G6" s="13" t="n">
        <f aca="false">$D$6*$F$6</f>
        <v>425</v>
      </c>
    </row>
    <row r="7" customFormat="false" ht="15" hidden="false" customHeight="false" outlineLevel="0" collapsed="false">
      <c r="A7" s="11" t="s">
        <v>17</v>
      </c>
      <c r="C7" s="12" t="s">
        <v>19</v>
      </c>
      <c r="D7" s="13" t="n">
        <v>11.1</v>
      </c>
      <c r="E7" s="13" t="n">
        <v>40</v>
      </c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20</v>
      </c>
      <c r="B11" s="0" t="n">
        <f aca="false">SUM(B5:B7)*60</f>
        <v>630</v>
      </c>
      <c r="C11" s="15" t="s">
        <v>21</v>
      </c>
      <c r="D11" s="0" t="n">
        <f aca="false">G11/B11</f>
        <v>0.742063492063492</v>
      </c>
      <c r="E11" s="16"/>
      <c r="F11" s="17" t="s">
        <v>22</v>
      </c>
      <c r="G11" s="14" t="n">
        <f aca="false">SUM(G5:G10)</f>
        <v>467.5</v>
      </c>
    </row>
    <row r="13" customFormat="false" ht="15" hidden="false" customHeight="false" outlineLevel="0" collapsed="false">
      <c r="A13" s="2" t="s">
        <v>23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24</v>
      </c>
      <c r="B15" s="0" t="n">
        <v>9</v>
      </c>
      <c r="C15" s="12" t="s">
        <v>29</v>
      </c>
      <c r="D15" s="13" t="n">
        <v>8.5</v>
      </c>
      <c r="E15" s="13"/>
      <c r="F15" s="13" t="n">
        <v>50</v>
      </c>
      <c r="G15" s="13" t="n">
        <f aca="false">$D$15*$F$15</f>
        <v>425</v>
      </c>
    </row>
    <row r="16" customFormat="false" ht="15.75" hidden="false" customHeight="true" outlineLevel="0" collapsed="false">
      <c r="A16" s="11" t="s">
        <v>25</v>
      </c>
      <c r="B16" s="0" t="n">
        <v>6</v>
      </c>
      <c r="C16" s="12" t="s">
        <v>104</v>
      </c>
      <c r="D16" s="13" t="n">
        <v>8.5</v>
      </c>
      <c r="E16" s="13" t="n">
        <v>80</v>
      </c>
      <c r="F16" s="13" t="n">
        <v>60</v>
      </c>
      <c r="G16" s="13" t="n">
        <f aca="false">$D$16*$F$16</f>
        <v>510</v>
      </c>
    </row>
    <row r="17" customFormat="false" ht="15" hidden="false" customHeight="false" outlineLevel="0" collapsed="false">
      <c r="A17" s="11"/>
      <c r="C17" s="12" t="s">
        <v>113</v>
      </c>
      <c r="D17" s="13" t="n">
        <v>11.1</v>
      </c>
      <c r="E17" s="13"/>
      <c r="F17" s="13" t="n">
        <v>30</v>
      </c>
      <c r="G17" s="13" t="n">
        <f aca="false">$D$17*$F$17</f>
        <v>333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20</v>
      </c>
      <c r="B21" s="0" t="n">
        <f aca="false">SUM(B15:B17)*60</f>
        <v>900</v>
      </c>
      <c r="C21" s="15" t="s">
        <v>21</v>
      </c>
      <c r="D21" s="0" t="n">
        <f aca="false">G21/B21</f>
        <v>1.40888888888889</v>
      </c>
      <c r="E21" s="16"/>
      <c r="F21" s="17" t="s">
        <v>22</v>
      </c>
      <c r="G21" s="14" t="n">
        <f aca="false">SUM(G15:G20)</f>
        <v>1268</v>
      </c>
    </row>
    <row r="22" customFormat="false" ht="15" hidden="false" customHeight="false" outlineLevel="0" collapsed="false">
      <c r="A22" s="2" t="s">
        <v>23</v>
      </c>
      <c r="B22" s="3" t="s">
        <v>2</v>
      </c>
      <c r="C22" s="4" t="s">
        <v>3</v>
      </c>
      <c r="D22" s="5" t="s">
        <v>4</v>
      </c>
      <c r="E22" s="5" t="s">
        <v>5</v>
      </c>
      <c r="F22" s="5" t="s">
        <v>6</v>
      </c>
      <c r="G22" s="5" t="s">
        <v>7</v>
      </c>
    </row>
    <row r="23" customFormat="false" ht="41.25" hidden="false" customHeight="false" outlineLevel="0" collapsed="false">
      <c r="A23" s="6" t="s">
        <v>8</v>
      </c>
      <c r="B23" s="7" t="s">
        <v>9</v>
      </c>
      <c r="C23" s="8" t="s">
        <v>10</v>
      </c>
      <c r="D23" s="9" t="s">
        <v>11</v>
      </c>
      <c r="E23" s="10" t="s">
        <v>12</v>
      </c>
      <c r="F23" s="10" t="s">
        <v>13</v>
      </c>
      <c r="G23" s="9" t="s">
        <v>14</v>
      </c>
    </row>
    <row r="24" customFormat="false" ht="15" hidden="false" customHeight="false" outlineLevel="0" collapsed="false">
      <c r="A24" s="11" t="s">
        <v>28</v>
      </c>
      <c r="B24" s="0" t="n">
        <v>10</v>
      </c>
      <c r="C24" s="12"/>
      <c r="D24" s="13" t="n">
        <v>8.5</v>
      </c>
      <c r="E24" s="13"/>
      <c r="F24" s="13"/>
      <c r="G24" s="13" t="n">
        <f aca="false">$D$24*$F$24</f>
        <v>0</v>
      </c>
    </row>
    <row r="25" customFormat="false" ht="15" hidden="false" customHeight="false" outlineLevel="0" collapsed="false">
      <c r="A25" s="11"/>
      <c r="C25" s="12" t="s">
        <v>114</v>
      </c>
      <c r="D25" s="13" t="n">
        <v>8.5</v>
      </c>
      <c r="E25" s="13"/>
      <c r="F25" s="13" t="n">
        <v>60</v>
      </c>
      <c r="G25" s="13" t="n">
        <f aca="false">$D$25*$F$25</f>
        <v>510</v>
      </c>
    </row>
    <row r="26" customFormat="false" ht="15" hidden="false" customHeight="false" outlineLevel="0" collapsed="false">
      <c r="A26" s="11"/>
      <c r="C26" s="12" t="s">
        <v>19</v>
      </c>
      <c r="D26" s="13" t="n">
        <v>11.1</v>
      </c>
      <c r="E26" s="13" t="n">
        <v>40</v>
      </c>
      <c r="F26" s="13" t="n">
        <v>40</v>
      </c>
      <c r="G26" s="13" t="n">
        <f aca="false">$D$26*$F$26</f>
        <v>444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8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19"/>
      <c r="I29" s="6"/>
    </row>
    <row r="30" customFormat="false" ht="41.25" hidden="false" customHeight="false" outlineLevel="0" collapsed="false">
      <c r="A30" s="6" t="s">
        <v>20</v>
      </c>
      <c r="B30" s="0" t="n">
        <f aca="false">SUM(B24:B26)*60</f>
        <v>600</v>
      </c>
      <c r="C30" s="15" t="s">
        <v>21</v>
      </c>
      <c r="D30" s="0" t="n">
        <f aca="false">G30/B30</f>
        <v>1.59</v>
      </c>
      <c r="E30" s="16"/>
      <c r="F30" s="17" t="s">
        <v>22</v>
      </c>
      <c r="G30" s="14" t="n">
        <f aca="false">SUM(G24:G29)</f>
        <v>954</v>
      </c>
      <c r="H30" s="18"/>
      <c r="I30" s="18"/>
      <c r="K30" s="20"/>
    </row>
    <row r="31" customFormat="false" ht="15" hidden="false" customHeight="false" outlineLevel="0" collapsed="false">
      <c r="H31" s="18"/>
      <c r="I31" s="18"/>
      <c r="K31" s="21"/>
    </row>
    <row r="32" customFormat="false" ht="15" hidden="false" customHeight="false" outlineLevel="0" collapsed="false">
      <c r="A32" s="2" t="s">
        <v>31</v>
      </c>
      <c r="B32" s="3" t="s">
        <v>2</v>
      </c>
      <c r="C32" s="4" t="s">
        <v>3</v>
      </c>
      <c r="D32" s="5" t="s">
        <v>4</v>
      </c>
      <c r="E32" s="5" t="s">
        <v>5</v>
      </c>
      <c r="F32" s="5" t="s">
        <v>6</v>
      </c>
      <c r="G32" s="5" t="s">
        <v>7</v>
      </c>
      <c r="H32" s="18"/>
      <c r="I32" s="18"/>
      <c r="K32" s="21"/>
    </row>
    <row r="33" customFormat="false" ht="41.25" hidden="false" customHeight="false" outlineLevel="0" collapsed="false">
      <c r="A33" s="6" t="s">
        <v>8</v>
      </c>
      <c r="B33" s="7" t="s">
        <v>9</v>
      </c>
      <c r="C33" s="8" t="s">
        <v>10</v>
      </c>
      <c r="D33" s="9" t="s">
        <v>11</v>
      </c>
      <c r="E33" s="10" t="s">
        <v>12</v>
      </c>
      <c r="F33" s="10" t="s">
        <v>13</v>
      </c>
      <c r="G33" s="9" t="s">
        <v>14</v>
      </c>
      <c r="H33" s="18"/>
      <c r="I33" s="18"/>
      <c r="K33" s="21"/>
    </row>
    <row r="34" customFormat="false" ht="15" hidden="false" customHeight="false" outlineLevel="0" collapsed="false">
      <c r="A34" s="11" t="s">
        <v>32</v>
      </c>
      <c r="B34" s="0" t="n">
        <v>8.5</v>
      </c>
      <c r="C34" s="22"/>
      <c r="D34" s="13" t="n">
        <v>8.5</v>
      </c>
      <c r="E34" s="13"/>
      <c r="F34" s="13"/>
      <c r="G34" s="13" t="n">
        <f aca="false">$D$34*$F$34</f>
        <v>0</v>
      </c>
      <c r="H34" s="11"/>
      <c r="I34" s="18"/>
      <c r="K34" s="21"/>
    </row>
    <row r="35" customFormat="false" ht="15" hidden="false" customHeight="false" outlineLevel="0" collapsed="false">
      <c r="A35" s="11" t="s">
        <v>33</v>
      </c>
      <c r="B35" s="0" t="n">
        <v>8</v>
      </c>
      <c r="C35" s="12" t="s">
        <v>16</v>
      </c>
      <c r="D35" s="13" t="n">
        <v>8.5</v>
      </c>
      <c r="E35" s="13" t="n">
        <v>120</v>
      </c>
      <c r="F35" s="13" t="n">
        <v>120</v>
      </c>
      <c r="G35" s="13" t="n">
        <f aca="false">$D$35*$F$35</f>
        <v>1020</v>
      </c>
      <c r="K35" s="23"/>
    </row>
    <row r="36" customFormat="false" ht="15" hidden="false" customHeight="false" outlineLevel="0" collapsed="false">
      <c r="A36" s="11"/>
      <c r="C36" s="12" t="s">
        <v>19</v>
      </c>
      <c r="D36" s="13" t="n">
        <v>11.1</v>
      </c>
      <c r="E36" s="13"/>
      <c r="F36" s="13" t="n">
        <v>35</v>
      </c>
      <c r="G36" s="13" t="n">
        <f aca="false">$D$36*$F$36</f>
        <v>388.5</v>
      </c>
    </row>
    <row r="37" customFormat="false" ht="12.75" hidden="false" customHeight="true" outlineLevel="0" collapsed="false">
      <c r="A37" s="11"/>
      <c r="C37" s="12"/>
      <c r="D37" s="13" t="n">
        <v>11.1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11.1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 t="n">
        <v>11.1</v>
      </c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20</v>
      </c>
      <c r="B40" s="0" t="n">
        <f aca="false">SUM(B34:B36)*60</f>
        <v>990</v>
      </c>
      <c r="C40" s="15" t="s">
        <v>21</v>
      </c>
      <c r="D40" s="0" t="n">
        <f aca="false">G40/B40</f>
        <v>1.42272727272727</v>
      </c>
      <c r="E40" s="16"/>
      <c r="F40" s="17" t="s">
        <v>22</v>
      </c>
      <c r="G40" s="14" t="n">
        <f aca="false">SUM(G34:G39)</f>
        <v>1408.5</v>
      </c>
    </row>
    <row r="41" customFormat="false" ht="15" hidden="false" customHeight="false" outlineLevel="0" collapsed="false">
      <c r="A41" s="6"/>
      <c r="C41" s="15"/>
      <c r="E41" s="11"/>
      <c r="F41" s="11"/>
      <c r="G41" s="18"/>
    </row>
    <row r="42" customFormat="false" ht="15" hidden="false" customHeight="false" outlineLevel="0" collapsed="false">
      <c r="E42" s="18"/>
      <c r="F42" s="18"/>
      <c r="G42" s="18"/>
    </row>
    <row r="43" customFormat="false" ht="15" hidden="false" customHeight="false" outlineLevel="0" collapsed="false">
      <c r="A43" s="2" t="s">
        <v>37</v>
      </c>
      <c r="B43" s="3" t="s">
        <v>2</v>
      </c>
      <c r="C43" s="4" t="s">
        <v>38</v>
      </c>
      <c r="D43" s="5" t="s">
        <v>4</v>
      </c>
      <c r="E43" s="5" t="s">
        <v>5</v>
      </c>
      <c r="F43" s="5" t="s">
        <v>6</v>
      </c>
      <c r="G43" s="5" t="s">
        <v>7</v>
      </c>
    </row>
    <row r="44" customFormat="false" ht="41.25" hidden="false" customHeight="false" outlineLevel="0" collapsed="false">
      <c r="A44" s="6" t="s">
        <v>8</v>
      </c>
      <c r="B44" s="7" t="s">
        <v>9</v>
      </c>
      <c r="C44" s="8" t="s">
        <v>39</v>
      </c>
      <c r="D44" s="9" t="s">
        <v>11</v>
      </c>
      <c r="E44" s="10" t="s">
        <v>12</v>
      </c>
      <c r="F44" s="10" t="s">
        <v>13</v>
      </c>
      <c r="G44" s="9" t="s">
        <v>14</v>
      </c>
    </row>
    <row r="45" customFormat="false" ht="15" hidden="false" customHeight="false" outlineLevel="0" collapsed="false">
      <c r="A45" s="11" t="s">
        <v>25</v>
      </c>
      <c r="B45" s="0" t="n">
        <v>3</v>
      </c>
      <c r="C45" s="12" t="s">
        <v>40</v>
      </c>
      <c r="D45" s="13" t="n">
        <v>1.33</v>
      </c>
      <c r="E45" s="13" t="n">
        <v>135</v>
      </c>
      <c r="F45" s="13" t="n">
        <v>135</v>
      </c>
      <c r="G45" s="13" t="n">
        <f aca="false">$D$45*$F$45</f>
        <v>179.55</v>
      </c>
    </row>
    <row r="46" customFormat="false" ht="15" hidden="false" customHeight="false" outlineLevel="0" collapsed="false">
      <c r="A46" s="11" t="s">
        <v>41</v>
      </c>
      <c r="C46" s="12" t="s">
        <v>42</v>
      </c>
      <c r="D46" s="13" t="n">
        <v>2.4</v>
      </c>
      <c r="E46" s="13"/>
      <c r="F46" s="13"/>
      <c r="G46" s="13" t="n">
        <f aca="false">$D$46*$F$46</f>
        <v>0</v>
      </c>
    </row>
    <row r="47" customFormat="false" ht="15" hidden="false" customHeight="false" outlineLevel="0" collapsed="false">
      <c r="A47" s="11"/>
      <c r="C47" s="12"/>
      <c r="D47" s="13" t="n">
        <v>1.2</v>
      </c>
      <c r="E47" s="13"/>
      <c r="F47" s="13"/>
      <c r="G47" s="13" t="n">
        <f aca="false">$D$47*$F$47</f>
        <v>0</v>
      </c>
    </row>
    <row r="48" customFormat="false" ht="15" hidden="false" customHeight="false" outlineLevel="0" collapsed="false">
      <c r="A48" s="11" t="s">
        <v>43</v>
      </c>
      <c r="B48" s="0" t="n">
        <v>6</v>
      </c>
      <c r="C48" s="12" t="s">
        <v>40</v>
      </c>
      <c r="D48" s="13" t="n">
        <v>1.33</v>
      </c>
      <c r="E48" s="13" t="n">
        <v>100</v>
      </c>
      <c r="F48" s="13" t="n">
        <v>360</v>
      </c>
      <c r="G48" s="13" t="n">
        <f aca="false">$D$48*$F$48</f>
        <v>478.8</v>
      </c>
    </row>
    <row r="49" customFormat="false" ht="41.25" hidden="false" customHeight="false" outlineLevel="0" collapsed="false">
      <c r="A49" s="6" t="s">
        <v>20</v>
      </c>
      <c r="B49" s="0" t="n">
        <f aca="false">SUM(B45:B47)*60</f>
        <v>180</v>
      </c>
      <c r="C49" s="15" t="s">
        <v>21</v>
      </c>
      <c r="D49" s="0" t="n">
        <f aca="false">G49/B49</f>
        <v>3.6575</v>
      </c>
      <c r="E49" s="16"/>
      <c r="F49" s="17" t="s">
        <v>22</v>
      </c>
      <c r="G49" s="14" t="n">
        <f aca="false">SUM(G45:G48)</f>
        <v>658.35</v>
      </c>
    </row>
    <row r="50" customFormat="false" ht="27.75" hidden="false" customHeight="false" outlineLevel="0" collapsed="false">
      <c r="A50" s="6" t="s">
        <v>45</v>
      </c>
      <c r="B50" s="26"/>
      <c r="C50" s="26"/>
      <c r="D50" s="26"/>
      <c r="E50" s="26"/>
      <c r="F50" s="26"/>
      <c r="G50" s="26"/>
    </row>
    <row r="51" customFormat="false" ht="15" hidden="false" customHeight="false" outlineLevel="0" collapsed="false">
      <c r="A51" s="6"/>
      <c r="B51" s="26"/>
      <c r="C51" s="26"/>
      <c r="D51" s="26"/>
      <c r="E51" s="26"/>
      <c r="F51" s="26"/>
      <c r="G51" s="26"/>
    </row>
    <row r="54" customFormat="false" ht="15" hidden="false" customHeight="false" outlineLevel="0" collapsed="false">
      <c r="A54" s="27" t="s">
        <v>46</v>
      </c>
      <c r="B54" s="27" t="s">
        <v>4</v>
      </c>
      <c r="C54" s="27" t="s">
        <v>5</v>
      </c>
      <c r="D54" s="27" t="s">
        <v>6</v>
      </c>
      <c r="E54" s="27" t="s">
        <v>7</v>
      </c>
      <c r="F54" s="27" t="s">
        <v>47</v>
      </c>
    </row>
    <row r="55" customFormat="false" ht="54.75" hidden="false" customHeight="false" outlineLevel="0" collapsed="false">
      <c r="A55" s="28" t="s">
        <v>48</v>
      </c>
      <c r="B55" s="28" t="s">
        <v>49</v>
      </c>
      <c r="C55" s="29" t="s">
        <v>12</v>
      </c>
      <c r="D55" s="29" t="s">
        <v>50</v>
      </c>
      <c r="E55" s="28" t="s">
        <v>14</v>
      </c>
      <c r="G55" s="30"/>
    </row>
    <row r="56" customFormat="false" ht="41.25" hidden="false" customHeight="false" outlineLevel="0" collapsed="false">
      <c r="A56" s="18" t="s">
        <v>51</v>
      </c>
      <c r="B56" s="31" t="n">
        <v>4.32</v>
      </c>
      <c r="C56" s="0" t="n">
        <v>170</v>
      </c>
      <c r="D56" s="0" t="n">
        <v>170</v>
      </c>
      <c r="E56" s="0" t="n">
        <f aca="false">$B$56*$D$56</f>
        <v>734.4</v>
      </c>
      <c r="F56" s="15" t="s">
        <v>115</v>
      </c>
    </row>
    <row r="57" customFormat="false" ht="15" hidden="false" customHeight="false" outlineLevel="0" collapsed="false">
      <c r="A57" s="18" t="s">
        <v>52</v>
      </c>
      <c r="B57" s="31" t="n">
        <v>4.77</v>
      </c>
      <c r="E57" s="0" t="n">
        <f aca="false">$B$57*$D$57</f>
        <v>0</v>
      </c>
    </row>
    <row r="58" customFormat="false" ht="15" hidden="false" customHeight="false" outlineLevel="0" collapsed="false">
      <c r="A58" s="18" t="s">
        <v>53</v>
      </c>
      <c r="B58" s="31" t="n">
        <v>4.77</v>
      </c>
      <c r="E58" s="0" t="n">
        <f aca="false">$B$58*$D$58</f>
        <v>0</v>
      </c>
      <c r="F58" s="0" t="s">
        <v>98</v>
      </c>
    </row>
    <row r="59" customFormat="false" ht="27.75" hidden="false" customHeight="false" outlineLevel="0" collapsed="false">
      <c r="A59" s="11" t="s">
        <v>55</v>
      </c>
      <c r="B59" s="31" t="n">
        <v>5.3</v>
      </c>
      <c r="E59" s="0" t="n">
        <f aca="false">$B$59*$D$59</f>
        <v>0</v>
      </c>
      <c r="F59" s="15"/>
    </row>
    <row r="60" customFormat="false" ht="15" hidden="false" customHeight="false" outlineLevel="0" collapsed="false">
      <c r="A60" s="18" t="s">
        <v>56</v>
      </c>
      <c r="B60" s="31" t="n">
        <v>4.36</v>
      </c>
      <c r="E60" s="0" t="n">
        <f aca="false">$B$60*$D$60</f>
        <v>0</v>
      </c>
    </row>
    <row r="61" customFormat="false" ht="15" hidden="false" customHeight="false" outlineLevel="0" collapsed="false">
      <c r="A61" s="18" t="s">
        <v>57</v>
      </c>
      <c r="B61" s="31" t="n">
        <v>4.36</v>
      </c>
      <c r="E61" s="0" t="n">
        <f aca="false">$B$61*$D$61</f>
        <v>0</v>
      </c>
    </row>
    <row r="62" customFormat="false" ht="15" hidden="false" customHeight="false" outlineLevel="0" collapsed="false">
      <c r="A62" s="18" t="s">
        <v>58</v>
      </c>
      <c r="B62" s="31" t="n">
        <v>4.36</v>
      </c>
      <c r="E62" s="0" t="n">
        <f aca="false">$B$62*$D$62</f>
        <v>0</v>
      </c>
    </row>
    <row r="63" customFormat="false" ht="15" hidden="false" customHeight="false" outlineLevel="0" collapsed="false">
      <c r="A63" s="18" t="s">
        <v>60</v>
      </c>
      <c r="B63" s="31" t="n">
        <v>5.3</v>
      </c>
      <c r="E63" s="0" t="n">
        <f aca="false">$B$63*$D$63</f>
        <v>0</v>
      </c>
    </row>
    <row r="64" customFormat="false" ht="15" hidden="false" customHeight="false" outlineLevel="0" collapsed="false">
      <c r="A64" s="18" t="s">
        <v>61</v>
      </c>
      <c r="B64" s="31" t="n">
        <v>8.64</v>
      </c>
      <c r="E64" s="0" t="n">
        <f aca="false">$B$64*$D$64</f>
        <v>0</v>
      </c>
    </row>
    <row r="65" customFormat="false" ht="15" hidden="false" customHeight="false" outlineLevel="0" collapsed="false">
      <c r="A65" s="18" t="s">
        <v>62</v>
      </c>
      <c r="B65" s="31" t="n">
        <v>8.64</v>
      </c>
      <c r="E65" s="0" t="n">
        <f aca="false">$B$65*$D$65</f>
        <v>0</v>
      </c>
    </row>
    <row r="66" customFormat="false" ht="41.25" hidden="false" customHeight="false" outlineLevel="0" collapsed="false">
      <c r="B66" s="15"/>
      <c r="C66" s="15"/>
      <c r="D66" s="15" t="s">
        <v>22</v>
      </c>
      <c r="E66" s="0" t="n">
        <f aca="false">SUM(E56:E65)</f>
        <v>734.4</v>
      </c>
    </row>
    <row r="69" customFormat="false" ht="15" hidden="false" customHeight="false" outlineLevel="0" collapsed="false">
      <c r="A69" s="27" t="s">
        <v>63</v>
      </c>
      <c r="B69" s="3" t="s">
        <v>64</v>
      </c>
    </row>
    <row r="70" customFormat="false" ht="27.75" hidden="false" customHeight="false" outlineLevel="0" collapsed="false">
      <c r="A70" s="11" t="s">
        <v>65</v>
      </c>
      <c r="B70" s="15" t="s">
        <v>9</v>
      </c>
    </row>
    <row r="71" customFormat="false" ht="15" hidden="false" customHeight="false" outlineLevel="0" collapsed="false">
      <c r="A71" s="0" t="s">
        <v>66</v>
      </c>
      <c r="B71" s="0" t="n">
        <v>5</v>
      </c>
    </row>
    <row r="72" customFormat="false" ht="15" hidden="false" customHeight="false" outlineLevel="0" collapsed="false">
      <c r="A72" s="0" t="s">
        <v>67</v>
      </c>
      <c r="B72" s="0" t="n">
        <v>9</v>
      </c>
    </row>
    <row r="73" customFormat="false" ht="15" hidden="false" customHeight="false" outlineLevel="0" collapsed="false">
      <c r="A73" s="0" t="s">
        <v>68</v>
      </c>
    </row>
    <row r="81" customFormat="false" ht="41.25" hidden="false" customHeight="false" outlineLevel="0" collapsed="false">
      <c r="A81" s="15" t="s">
        <v>69</v>
      </c>
      <c r="B81" s="0" t="n">
        <f aca="false">SUM(B71:B80)*60</f>
        <v>840</v>
      </c>
    </row>
    <row r="83" customFormat="false" ht="41.25" hidden="false" customHeight="false" outlineLevel="0" collapsed="false">
      <c r="A83" s="15" t="s">
        <v>70</v>
      </c>
      <c r="B83" s="0" t="n">
        <f aca="false">E66/B81</f>
        <v>0.874285714285714</v>
      </c>
      <c r="C83" s="15"/>
    </row>
    <row r="86" customFormat="false" ht="15" hidden="false" customHeight="false" outlineLevel="0" collapsed="false">
      <c r="A86" s="3" t="s">
        <v>63</v>
      </c>
      <c r="B86" s="27" t="s">
        <v>71</v>
      </c>
      <c r="C86" s="3" t="s">
        <v>72</v>
      </c>
      <c r="D86" s="3" t="s">
        <v>64</v>
      </c>
    </row>
    <row r="87" customFormat="false" ht="15" hidden="false" customHeight="false" outlineLevel="0" collapsed="false">
      <c r="B87" s="18" t="s">
        <v>73</v>
      </c>
    </row>
    <row r="88" customFormat="false" ht="15" hidden="false" customHeight="false" outlineLevel="0" collapsed="false">
      <c r="A88" s="0" t="s">
        <v>74</v>
      </c>
      <c r="B88" s="0" t="s">
        <v>75</v>
      </c>
      <c r="C88" s="0" t="s">
        <v>76</v>
      </c>
    </row>
    <row r="89" customFormat="false" ht="54.75" hidden="false" customHeight="false" outlineLevel="0" collapsed="false">
      <c r="A89" s="0" t="s">
        <v>77</v>
      </c>
      <c r="B89" s="15" t="s">
        <v>78</v>
      </c>
      <c r="C89" s="0" t="n">
        <v>8</v>
      </c>
    </row>
    <row r="90" customFormat="false" ht="15" hidden="false" customHeight="false" outlineLevel="0" collapsed="false">
      <c r="A90" s="0" t="s">
        <v>79</v>
      </c>
      <c r="B90" s="15" t="s">
        <v>80</v>
      </c>
      <c r="C90" s="0" t="s">
        <v>116</v>
      </c>
    </row>
    <row r="91" customFormat="false" ht="15" hidden="false" customHeight="false" outlineLevel="0" collapsed="false">
      <c r="A91" s="0" t="s">
        <v>17</v>
      </c>
      <c r="B91" s="15" t="s">
        <v>80</v>
      </c>
      <c r="C91" s="0" t="n">
        <v>8</v>
      </c>
    </row>
  </sheetData>
  <mergeCells count="1">
    <mergeCell ref="B50:G5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91" activeCellId="0" sqref="C91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45190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/>
      <c r="C5" s="12" t="s">
        <v>112</v>
      </c>
      <c r="D5" s="13" t="n">
        <v>8.5</v>
      </c>
      <c r="E5" s="13" t="n">
        <v>5</v>
      </c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15</v>
      </c>
      <c r="B6" s="0" t="n">
        <v>8</v>
      </c>
      <c r="C6" s="12" t="s">
        <v>82</v>
      </c>
      <c r="D6" s="13" t="n">
        <v>8.5</v>
      </c>
      <c r="E6" s="13" t="n">
        <v>50</v>
      </c>
      <c r="F6" s="13"/>
      <c r="G6" s="13" t="n">
        <f aca="false">$D$6*$F$6</f>
        <v>0</v>
      </c>
    </row>
    <row r="7" customFormat="false" ht="15" hidden="false" customHeight="false" outlineLevel="0" collapsed="false">
      <c r="A7" s="11" t="s">
        <v>17</v>
      </c>
      <c r="C7" s="12" t="s">
        <v>104</v>
      </c>
      <c r="D7" s="13" t="n">
        <v>8.5</v>
      </c>
      <c r="E7" s="13"/>
      <c r="F7" s="13" t="n">
        <v>60</v>
      </c>
      <c r="G7" s="13" t="n">
        <f aca="false">$D$7*$F$7</f>
        <v>510</v>
      </c>
    </row>
    <row r="8" customFormat="false" ht="15" hidden="false" customHeight="false" outlineLevel="0" collapsed="false">
      <c r="A8" s="11"/>
      <c r="C8" s="12" t="s">
        <v>117</v>
      </c>
      <c r="D8" s="13" t="n">
        <v>11.1</v>
      </c>
      <c r="E8" s="13"/>
      <c r="F8" s="13" t="n">
        <v>60</v>
      </c>
      <c r="G8" s="13" t="n">
        <f aca="false">$D$8*$F$8</f>
        <v>666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20</v>
      </c>
      <c r="B11" s="0" t="n">
        <f aca="false">SUM(B5:B7)*60</f>
        <v>480</v>
      </c>
      <c r="C11" s="15" t="s">
        <v>21</v>
      </c>
      <c r="D11" s="0" t="n">
        <f aca="false">G11/B11</f>
        <v>2.45</v>
      </c>
      <c r="E11" s="16"/>
      <c r="F11" s="17" t="s">
        <v>22</v>
      </c>
      <c r="G11" s="14" t="n">
        <f aca="false">SUM(G5:G10)</f>
        <v>1176</v>
      </c>
    </row>
    <row r="13" customFormat="false" ht="15" hidden="false" customHeight="false" outlineLevel="0" collapsed="false">
      <c r="A13" s="2" t="s">
        <v>23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24</v>
      </c>
      <c r="B15" s="0" t="n">
        <v>9</v>
      </c>
      <c r="C15" s="12"/>
      <c r="D15" s="13" t="n">
        <v>8.5</v>
      </c>
      <c r="E15" s="13"/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25</v>
      </c>
      <c r="B16" s="0" t="n">
        <v>6</v>
      </c>
      <c r="C16" s="12" t="s">
        <v>118</v>
      </c>
      <c r="D16" s="13" t="n">
        <v>8.5</v>
      </c>
      <c r="E16" s="13" t="n">
        <v>80</v>
      </c>
      <c r="F16" s="13" t="n">
        <v>30</v>
      </c>
      <c r="G16" s="13" t="n">
        <f aca="false">$D$16*$F$16</f>
        <v>255</v>
      </c>
    </row>
    <row r="17" customFormat="false" ht="15" hidden="false" customHeight="false" outlineLevel="0" collapsed="false">
      <c r="A17" s="11"/>
      <c r="C17" s="12" t="s">
        <v>113</v>
      </c>
      <c r="D17" s="13" t="n">
        <v>11.1</v>
      </c>
      <c r="E17" s="13"/>
      <c r="F17" s="13" t="n">
        <v>35</v>
      </c>
      <c r="G17" s="13" t="n">
        <f aca="false">$D$17*$F$17</f>
        <v>388.5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20</v>
      </c>
      <c r="B21" s="0" t="n">
        <f aca="false">SUM(B15:B17)*60</f>
        <v>900</v>
      </c>
      <c r="C21" s="15" t="s">
        <v>21</v>
      </c>
      <c r="D21" s="0" t="n">
        <f aca="false">G21/B21</f>
        <v>0.715</v>
      </c>
      <c r="E21" s="16"/>
      <c r="F21" s="17" t="s">
        <v>22</v>
      </c>
      <c r="G21" s="14" t="n">
        <f aca="false">SUM(G15:G20)</f>
        <v>643.5</v>
      </c>
    </row>
    <row r="22" customFormat="false" ht="15" hidden="false" customHeight="false" outlineLevel="0" collapsed="false">
      <c r="A22" s="2" t="s">
        <v>23</v>
      </c>
      <c r="B22" s="3" t="s">
        <v>2</v>
      </c>
      <c r="C22" s="4" t="s">
        <v>3</v>
      </c>
      <c r="D22" s="5" t="s">
        <v>4</v>
      </c>
      <c r="E22" s="5" t="s">
        <v>5</v>
      </c>
      <c r="F22" s="5" t="s">
        <v>6</v>
      </c>
      <c r="G22" s="5" t="s">
        <v>7</v>
      </c>
    </row>
    <row r="23" customFormat="false" ht="41.25" hidden="false" customHeight="false" outlineLevel="0" collapsed="false">
      <c r="A23" s="6" t="s">
        <v>8</v>
      </c>
      <c r="B23" s="7" t="s">
        <v>9</v>
      </c>
      <c r="C23" s="8" t="s">
        <v>10</v>
      </c>
      <c r="D23" s="9" t="s">
        <v>11</v>
      </c>
      <c r="E23" s="10" t="s">
        <v>12</v>
      </c>
      <c r="F23" s="10" t="s">
        <v>13</v>
      </c>
      <c r="G23" s="9" t="s">
        <v>14</v>
      </c>
    </row>
    <row r="24" customFormat="false" ht="15" hidden="false" customHeight="false" outlineLevel="0" collapsed="false">
      <c r="A24" s="11" t="s">
        <v>28</v>
      </c>
      <c r="B24" s="0" t="n">
        <v>8</v>
      </c>
      <c r="C24" s="12" t="s">
        <v>84</v>
      </c>
      <c r="D24" s="13" t="n">
        <v>8.5</v>
      </c>
      <c r="E24" s="13"/>
      <c r="F24" s="13" t="n">
        <v>50</v>
      </c>
      <c r="G24" s="13" t="n">
        <f aca="false">$D$24*$F$24</f>
        <v>425</v>
      </c>
    </row>
    <row r="25" customFormat="false" ht="15" hidden="false" customHeight="false" outlineLevel="0" collapsed="false">
      <c r="A25" s="11"/>
      <c r="C25" s="12" t="s">
        <v>114</v>
      </c>
      <c r="D25" s="13" t="n">
        <v>8.5</v>
      </c>
      <c r="E25" s="13" t="n">
        <v>60</v>
      </c>
      <c r="F25" s="13"/>
      <c r="G25" s="13" t="n">
        <f aca="false">$D$25*$F$25</f>
        <v>0</v>
      </c>
    </row>
    <row r="26" customFormat="false" ht="15" hidden="false" customHeight="false" outlineLevel="0" collapsed="false">
      <c r="A26" s="11"/>
      <c r="C26" s="12" t="s">
        <v>119</v>
      </c>
      <c r="D26" s="13" t="n">
        <v>8.5</v>
      </c>
      <c r="E26" s="13"/>
      <c r="F26" s="13" t="n">
        <v>30</v>
      </c>
      <c r="G26" s="13" t="n">
        <f aca="false">$D$26*$F$26</f>
        <v>255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8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19"/>
      <c r="I29" s="6"/>
    </row>
    <row r="30" customFormat="false" ht="41.25" hidden="false" customHeight="false" outlineLevel="0" collapsed="false">
      <c r="A30" s="6" t="s">
        <v>20</v>
      </c>
      <c r="B30" s="0" t="n">
        <f aca="false">SUM(B24:B26)*60</f>
        <v>480</v>
      </c>
      <c r="C30" s="15" t="s">
        <v>21</v>
      </c>
      <c r="D30" s="0" t="n">
        <f aca="false">G30/B30</f>
        <v>1.41666666666667</v>
      </c>
      <c r="E30" s="16"/>
      <c r="F30" s="17" t="s">
        <v>22</v>
      </c>
      <c r="G30" s="14" t="n">
        <f aca="false">SUM(G24:G29)</f>
        <v>680</v>
      </c>
      <c r="H30" s="18"/>
      <c r="I30" s="18"/>
      <c r="K30" s="20"/>
    </row>
    <row r="31" customFormat="false" ht="15" hidden="false" customHeight="false" outlineLevel="0" collapsed="false">
      <c r="H31" s="18"/>
      <c r="I31" s="18"/>
      <c r="K31" s="21"/>
    </row>
    <row r="32" customFormat="false" ht="15" hidden="false" customHeight="false" outlineLevel="0" collapsed="false">
      <c r="A32" s="2" t="s">
        <v>31</v>
      </c>
      <c r="B32" s="3" t="s">
        <v>2</v>
      </c>
      <c r="C32" s="4" t="s">
        <v>3</v>
      </c>
      <c r="D32" s="5" t="s">
        <v>4</v>
      </c>
      <c r="E32" s="5" t="s">
        <v>5</v>
      </c>
      <c r="F32" s="5" t="s">
        <v>6</v>
      </c>
      <c r="G32" s="5" t="s">
        <v>7</v>
      </c>
      <c r="H32" s="18"/>
      <c r="I32" s="18"/>
      <c r="K32" s="21"/>
    </row>
    <row r="33" customFormat="false" ht="41.25" hidden="false" customHeight="false" outlineLevel="0" collapsed="false">
      <c r="A33" s="6" t="s">
        <v>8</v>
      </c>
      <c r="B33" s="7" t="s">
        <v>9</v>
      </c>
      <c r="C33" s="8" t="s">
        <v>10</v>
      </c>
      <c r="D33" s="9" t="s">
        <v>11</v>
      </c>
      <c r="E33" s="10" t="s">
        <v>12</v>
      </c>
      <c r="F33" s="10" t="s">
        <v>13</v>
      </c>
      <c r="G33" s="9" t="s">
        <v>14</v>
      </c>
      <c r="H33" s="18"/>
      <c r="I33" s="18"/>
      <c r="K33" s="21"/>
    </row>
    <row r="34" customFormat="false" ht="15" hidden="false" customHeight="false" outlineLevel="0" collapsed="false">
      <c r="A34" s="11" t="s">
        <v>32</v>
      </c>
      <c r="B34" s="0" t="n">
        <v>8</v>
      </c>
      <c r="C34" s="22"/>
      <c r="D34" s="13" t="n">
        <v>8.5</v>
      </c>
      <c r="E34" s="13"/>
      <c r="F34" s="13"/>
      <c r="G34" s="13" t="n">
        <f aca="false">$D$34*$F$34</f>
        <v>0</v>
      </c>
      <c r="H34" s="11"/>
      <c r="I34" s="18"/>
      <c r="K34" s="21"/>
    </row>
    <row r="35" customFormat="false" ht="15" hidden="false" customHeight="false" outlineLevel="0" collapsed="false">
      <c r="A35" s="11" t="s">
        <v>33</v>
      </c>
      <c r="B35" s="0" t="n">
        <v>8</v>
      </c>
      <c r="C35" s="12"/>
      <c r="D35" s="13" t="n">
        <v>8.5</v>
      </c>
      <c r="E35" s="13"/>
      <c r="F35" s="13"/>
      <c r="G35" s="13" t="n">
        <f aca="false">$D$35*$F$35</f>
        <v>0</v>
      </c>
      <c r="K35" s="23"/>
    </row>
    <row r="36" customFormat="false" ht="15" hidden="false" customHeight="false" outlineLevel="0" collapsed="false">
      <c r="A36" s="11"/>
      <c r="C36" s="12" t="s">
        <v>19</v>
      </c>
      <c r="D36" s="13" t="n">
        <v>11.1</v>
      </c>
      <c r="E36" s="13" t="n">
        <v>90</v>
      </c>
      <c r="F36" s="13" t="n">
        <v>55</v>
      </c>
      <c r="G36" s="13" t="n">
        <f aca="false">$D$36*$F$36</f>
        <v>610.5</v>
      </c>
    </row>
    <row r="37" customFormat="false" ht="12.75" hidden="false" customHeight="true" outlineLevel="0" collapsed="false">
      <c r="A37" s="11"/>
      <c r="C37" s="12"/>
      <c r="D37" s="13" t="n">
        <v>11.1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11.1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 t="n">
        <v>11.1</v>
      </c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20</v>
      </c>
      <c r="B40" s="0" t="n">
        <f aca="false">SUM(B34:B36)*60</f>
        <v>960</v>
      </c>
      <c r="C40" s="15" t="s">
        <v>21</v>
      </c>
      <c r="D40" s="0" t="n">
        <f aca="false">G40/B40</f>
        <v>0.6359375</v>
      </c>
      <c r="E40" s="16"/>
      <c r="F40" s="17" t="s">
        <v>22</v>
      </c>
      <c r="G40" s="14" t="n">
        <f aca="false">SUM(G34:G39)</f>
        <v>610.5</v>
      </c>
    </row>
    <row r="41" customFormat="false" ht="15" hidden="false" customHeight="false" outlineLevel="0" collapsed="false">
      <c r="A41" s="6"/>
      <c r="C41" s="15"/>
      <c r="E41" s="11"/>
      <c r="F41" s="11"/>
      <c r="G41" s="18"/>
    </row>
    <row r="42" customFormat="false" ht="15" hidden="false" customHeight="false" outlineLevel="0" collapsed="false">
      <c r="E42" s="18"/>
      <c r="F42" s="18"/>
      <c r="G42" s="18"/>
    </row>
    <row r="43" customFormat="false" ht="15" hidden="false" customHeight="false" outlineLevel="0" collapsed="false">
      <c r="A43" s="2" t="s">
        <v>37</v>
      </c>
      <c r="B43" s="3" t="s">
        <v>2</v>
      </c>
      <c r="C43" s="4" t="s">
        <v>38</v>
      </c>
      <c r="D43" s="5" t="s">
        <v>4</v>
      </c>
      <c r="E43" s="5" t="s">
        <v>5</v>
      </c>
      <c r="F43" s="5" t="s">
        <v>6</v>
      </c>
      <c r="G43" s="5" t="s">
        <v>7</v>
      </c>
    </row>
    <row r="44" customFormat="false" ht="41.25" hidden="false" customHeight="false" outlineLevel="0" collapsed="false">
      <c r="A44" s="6" t="s">
        <v>8</v>
      </c>
      <c r="B44" s="7" t="s">
        <v>9</v>
      </c>
      <c r="C44" s="8" t="s">
        <v>39</v>
      </c>
      <c r="D44" s="9" t="s">
        <v>11</v>
      </c>
      <c r="E44" s="10" t="s">
        <v>12</v>
      </c>
      <c r="F44" s="10" t="s">
        <v>13</v>
      </c>
      <c r="G44" s="9" t="s">
        <v>14</v>
      </c>
    </row>
    <row r="45" customFormat="false" ht="15" hidden="false" customHeight="false" outlineLevel="0" collapsed="false">
      <c r="A45" s="11" t="s">
        <v>25</v>
      </c>
      <c r="B45" s="0" t="n">
        <v>3</v>
      </c>
      <c r="C45" s="12" t="s">
        <v>40</v>
      </c>
      <c r="D45" s="13" t="n">
        <v>1.33</v>
      </c>
      <c r="E45" s="13"/>
      <c r="F45" s="13" t="n">
        <v>135</v>
      </c>
      <c r="G45" s="13" t="n">
        <f aca="false">$D$45*$F$45</f>
        <v>179.55</v>
      </c>
    </row>
    <row r="46" customFormat="false" ht="15" hidden="false" customHeight="false" outlineLevel="0" collapsed="false">
      <c r="A46" s="11" t="s">
        <v>41</v>
      </c>
      <c r="C46" s="12" t="s">
        <v>42</v>
      </c>
      <c r="D46" s="13" t="n">
        <v>2.4</v>
      </c>
      <c r="E46" s="13"/>
      <c r="F46" s="13"/>
      <c r="G46" s="13" t="n">
        <f aca="false">$D$46*$F$46</f>
        <v>0</v>
      </c>
    </row>
    <row r="47" customFormat="false" ht="15" hidden="false" customHeight="false" outlineLevel="0" collapsed="false">
      <c r="A47" s="11"/>
      <c r="C47" s="12"/>
      <c r="D47" s="13" t="n">
        <v>1.2</v>
      </c>
      <c r="E47" s="13"/>
      <c r="F47" s="13"/>
      <c r="G47" s="13" t="n">
        <f aca="false">$D$47*$F$47</f>
        <v>0</v>
      </c>
    </row>
    <row r="48" customFormat="false" ht="15" hidden="false" customHeight="false" outlineLevel="0" collapsed="false">
      <c r="A48" s="11" t="s">
        <v>43</v>
      </c>
      <c r="B48" s="0" t="n">
        <v>4</v>
      </c>
      <c r="C48" s="12" t="s">
        <v>40</v>
      </c>
      <c r="D48" s="13" t="n">
        <v>1.33</v>
      </c>
      <c r="E48" s="13" t="n">
        <v>180</v>
      </c>
      <c r="F48" s="13" t="n">
        <v>100</v>
      </c>
      <c r="G48" s="13" t="n">
        <f aca="false">$D$48*$F$48</f>
        <v>133</v>
      </c>
    </row>
    <row r="49" customFormat="false" ht="41.25" hidden="false" customHeight="false" outlineLevel="0" collapsed="false">
      <c r="A49" s="6" t="s">
        <v>20</v>
      </c>
      <c r="B49" s="0" t="n">
        <f aca="false">SUM(B45:B47)*60</f>
        <v>180</v>
      </c>
      <c r="C49" s="15" t="s">
        <v>21</v>
      </c>
      <c r="D49" s="0" t="n">
        <f aca="false">G49/B49</f>
        <v>1.73638888888889</v>
      </c>
      <c r="E49" s="16"/>
      <c r="F49" s="17" t="s">
        <v>22</v>
      </c>
      <c r="G49" s="14" t="n">
        <f aca="false">SUM(G45:G48)</f>
        <v>312.55</v>
      </c>
    </row>
    <row r="50" customFormat="false" ht="27.75" hidden="false" customHeight="false" outlineLevel="0" collapsed="false">
      <c r="A50" s="6" t="s">
        <v>45</v>
      </c>
      <c r="B50" s="26"/>
      <c r="C50" s="26"/>
      <c r="D50" s="26"/>
      <c r="E50" s="26"/>
      <c r="F50" s="26"/>
      <c r="G50" s="26"/>
    </row>
    <row r="51" customFormat="false" ht="15" hidden="false" customHeight="false" outlineLevel="0" collapsed="false">
      <c r="A51" s="6"/>
      <c r="B51" s="26"/>
      <c r="C51" s="26"/>
      <c r="D51" s="26"/>
      <c r="E51" s="26"/>
      <c r="F51" s="26"/>
      <c r="G51" s="26"/>
    </row>
    <row r="54" customFormat="false" ht="15" hidden="false" customHeight="false" outlineLevel="0" collapsed="false">
      <c r="A54" s="27" t="s">
        <v>46</v>
      </c>
      <c r="B54" s="27" t="s">
        <v>4</v>
      </c>
      <c r="C54" s="27" t="s">
        <v>5</v>
      </c>
      <c r="D54" s="27" t="s">
        <v>6</v>
      </c>
      <c r="E54" s="27" t="s">
        <v>7</v>
      </c>
      <c r="F54" s="27" t="s">
        <v>47</v>
      </c>
    </row>
    <row r="55" customFormat="false" ht="54.75" hidden="false" customHeight="false" outlineLevel="0" collapsed="false">
      <c r="A55" s="28" t="s">
        <v>48</v>
      </c>
      <c r="B55" s="28" t="s">
        <v>49</v>
      </c>
      <c r="C55" s="29" t="s">
        <v>12</v>
      </c>
      <c r="D55" s="29" t="s">
        <v>50</v>
      </c>
      <c r="E55" s="28" t="s">
        <v>14</v>
      </c>
      <c r="G55" s="30"/>
    </row>
    <row r="56" customFormat="false" ht="15" hidden="false" customHeight="false" outlineLevel="0" collapsed="false">
      <c r="A56" s="18" t="s">
        <v>51</v>
      </c>
      <c r="B56" s="31" t="n">
        <v>4.32</v>
      </c>
      <c r="C56" s="0" t="n">
        <v>110</v>
      </c>
      <c r="D56" s="0" t="n">
        <v>110</v>
      </c>
      <c r="E56" s="0" t="n">
        <f aca="false">$B$56*$D$56</f>
        <v>475.2</v>
      </c>
      <c r="F56" s="15" t="s">
        <v>105</v>
      </c>
    </row>
    <row r="57" customFormat="false" ht="15" hidden="false" customHeight="false" outlineLevel="0" collapsed="false">
      <c r="A57" s="18" t="s">
        <v>52</v>
      </c>
      <c r="B57" s="31" t="n">
        <v>4.77</v>
      </c>
      <c r="E57" s="0" t="n">
        <f aca="false">$B$57*$D$57</f>
        <v>0</v>
      </c>
    </row>
    <row r="58" customFormat="false" ht="15" hidden="false" customHeight="false" outlineLevel="0" collapsed="false">
      <c r="A58" s="18" t="s">
        <v>53</v>
      </c>
      <c r="B58" s="31" t="n">
        <v>4.77</v>
      </c>
      <c r="E58" s="0" t="n">
        <f aca="false">$B$58*$D$58</f>
        <v>0</v>
      </c>
      <c r="F58" s="0" t="s">
        <v>98</v>
      </c>
    </row>
    <row r="59" customFormat="false" ht="27.75" hidden="false" customHeight="false" outlineLevel="0" collapsed="false">
      <c r="A59" s="11" t="s">
        <v>55</v>
      </c>
      <c r="B59" s="31" t="n">
        <v>5.3</v>
      </c>
      <c r="E59" s="0" t="n">
        <f aca="false">$B$59*$D$59</f>
        <v>0</v>
      </c>
      <c r="F59" s="15"/>
    </row>
    <row r="60" customFormat="false" ht="15" hidden="false" customHeight="false" outlineLevel="0" collapsed="false">
      <c r="A60" s="18" t="s">
        <v>56</v>
      </c>
      <c r="B60" s="31" t="n">
        <v>4.36</v>
      </c>
      <c r="E60" s="0" t="n">
        <f aca="false">$B$60*$D$60</f>
        <v>0</v>
      </c>
    </row>
    <row r="61" customFormat="false" ht="15" hidden="false" customHeight="false" outlineLevel="0" collapsed="false">
      <c r="A61" s="18" t="s">
        <v>57</v>
      </c>
      <c r="B61" s="31" t="n">
        <v>4.36</v>
      </c>
      <c r="E61" s="0" t="n">
        <f aca="false">$B$61*$D$61</f>
        <v>0</v>
      </c>
    </row>
    <row r="62" customFormat="false" ht="15" hidden="false" customHeight="false" outlineLevel="0" collapsed="false">
      <c r="A62" s="18" t="s">
        <v>58</v>
      </c>
      <c r="B62" s="31" t="n">
        <v>4.36</v>
      </c>
      <c r="E62" s="0" t="n">
        <f aca="false">$B$62*$D$62</f>
        <v>0</v>
      </c>
    </row>
    <row r="63" customFormat="false" ht="15" hidden="false" customHeight="false" outlineLevel="0" collapsed="false">
      <c r="A63" s="18" t="s">
        <v>60</v>
      </c>
      <c r="B63" s="31" t="n">
        <v>5.3</v>
      </c>
      <c r="E63" s="0" t="n">
        <f aca="false">$B$63*$D$63</f>
        <v>0</v>
      </c>
    </row>
    <row r="64" customFormat="false" ht="15" hidden="false" customHeight="false" outlineLevel="0" collapsed="false">
      <c r="A64" s="18" t="s">
        <v>61</v>
      </c>
      <c r="B64" s="31" t="n">
        <v>8.64</v>
      </c>
      <c r="E64" s="0" t="n">
        <f aca="false">$B$64*$D$64</f>
        <v>0</v>
      </c>
    </row>
    <row r="65" customFormat="false" ht="15" hidden="false" customHeight="false" outlineLevel="0" collapsed="false">
      <c r="A65" s="18" t="s">
        <v>62</v>
      </c>
      <c r="B65" s="31" t="n">
        <v>8.64</v>
      </c>
      <c r="E65" s="0" t="n">
        <f aca="false">$B$65*$D$65</f>
        <v>0</v>
      </c>
    </row>
    <row r="66" customFormat="false" ht="41.25" hidden="false" customHeight="false" outlineLevel="0" collapsed="false">
      <c r="B66" s="15"/>
      <c r="C66" s="15"/>
      <c r="D66" s="15" t="s">
        <v>22</v>
      </c>
      <c r="E66" s="0" t="n">
        <f aca="false">SUM(E56:E65)</f>
        <v>475.2</v>
      </c>
    </row>
    <row r="69" customFormat="false" ht="15" hidden="false" customHeight="false" outlineLevel="0" collapsed="false">
      <c r="A69" s="27" t="s">
        <v>63</v>
      </c>
      <c r="B69" s="3" t="s">
        <v>64</v>
      </c>
    </row>
    <row r="70" customFormat="false" ht="27.75" hidden="false" customHeight="false" outlineLevel="0" collapsed="false">
      <c r="A70" s="11" t="s">
        <v>65</v>
      </c>
      <c r="B70" s="15" t="s">
        <v>9</v>
      </c>
    </row>
    <row r="71" customFormat="false" ht="15" hidden="false" customHeight="false" outlineLevel="0" collapsed="false">
      <c r="A71" s="0" t="s">
        <v>66</v>
      </c>
    </row>
    <row r="72" customFormat="false" ht="15" hidden="false" customHeight="false" outlineLevel="0" collapsed="false">
      <c r="A72" s="0" t="s">
        <v>67</v>
      </c>
      <c r="B72" s="0" t="n">
        <v>9</v>
      </c>
    </row>
    <row r="73" customFormat="false" ht="15" hidden="false" customHeight="false" outlineLevel="0" collapsed="false">
      <c r="A73" s="0" t="s">
        <v>68</v>
      </c>
    </row>
    <row r="81" customFormat="false" ht="41.25" hidden="false" customHeight="false" outlineLevel="0" collapsed="false">
      <c r="A81" s="15" t="s">
        <v>69</v>
      </c>
      <c r="B81" s="0" t="n">
        <f aca="false">SUM(B71:B80)*60</f>
        <v>540</v>
      </c>
    </row>
    <row r="83" customFormat="false" ht="41.25" hidden="false" customHeight="false" outlineLevel="0" collapsed="false">
      <c r="A83" s="15" t="s">
        <v>70</v>
      </c>
      <c r="B83" s="0" t="n">
        <f aca="false">E66/B81</f>
        <v>0.88</v>
      </c>
      <c r="C83" s="15"/>
    </row>
    <row r="86" customFormat="false" ht="15" hidden="false" customHeight="false" outlineLevel="0" collapsed="false">
      <c r="A86" s="3" t="s">
        <v>63</v>
      </c>
      <c r="B86" s="27" t="s">
        <v>71</v>
      </c>
      <c r="C86" s="3" t="s">
        <v>72</v>
      </c>
      <c r="D86" s="3" t="s">
        <v>64</v>
      </c>
    </row>
    <row r="87" customFormat="false" ht="15" hidden="false" customHeight="false" outlineLevel="0" collapsed="false">
      <c r="B87" s="18" t="s">
        <v>73</v>
      </c>
    </row>
    <row r="88" customFormat="false" ht="15" hidden="false" customHeight="false" outlineLevel="0" collapsed="false">
      <c r="A88" s="0" t="s">
        <v>74</v>
      </c>
      <c r="B88" s="0" t="s">
        <v>75</v>
      </c>
      <c r="C88" s="0" t="s">
        <v>76</v>
      </c>
    </row>
    <row r="89" customFormat="false" ht="54.75" hidden="false" customHeight="false" outlineLevel="0" collapsed="false">
      <c r="A89" s="0" t="s">
        <v>77</v>
      </c>
      <c r="B89" s="15" t="s">
        <v>78</v>
      </c>
      <c r="C89" s="0" t="n">
        <v>8</v>
      </c>
    </row>
    <row r="90" customFormat="false" ht="15" hidden="false" customHeight="false" outlineLevel="0" collapsed="false">
      <c r="A90" s="0" t="s">
        <v>79</v>
      </c>
      <c r="B90" s="15" t="s">
        <v>80</v>
      </c>
      <c r="C90" s="0" t="n">
        <v>9.5</v>
      </c>
    </row>
    <row r="91" customFormat="false" ht="15" hidden="false" customHeight="false" outlineLevel="0" collapsed="false">
      <c r="A91" s="0" t="s">
        <v>91</v>
      </c>
      <c r="B91" s="15" t="s">
        <v>80</v>
      </c>
      <c r="C91" s="0" t="n">
        <v>8</v>
      </c>
    </row>
  </sheetData>
  <mergeCells count="1">
    <mergeCell ref="B50:G5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Neat_Office/6.2.8.2$Windows_x86 LibreOffice_project/</Application>
  <Company>Krokoz™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2022-07-14T09:55:58Z</dcterms:created>
  <dc:creator>Олевс</dc:creator>
  <dc:description/>
  <dc:language>ru-RU</dc:language>
  <cp:lastModifiedBy/>
  <dcterms:modified xsi:type="dcterms:W3CDTF">2023-11-04T20:18:18Z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Krokoz™</vt:lpwstr>
  </property>
</Properties>
</file>